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 tabRatio="748"/>
  </bookViews>
  <sheets>
    <sheet name="Summary of Expenses" sheetId="6" r:id="rId1"/>
    <sheet name="Complete Expense Table" sheetId="8" r:id="rId2"/>
    <sheet name="Detailed Transpo" sheetId="1" r:id="rId3"/>
    <sheet name="Expenses(per)Day Report" sheetId="5" r:id="rId4"/>
    <sheet name="Itemized" sheetId="2" r:id="rId5"/>
  </sheets>
  <definedNames>
    <definedName name="_xlnm._FilterDatabase" localSheetId="4" hidden="1">Itemized!$B$7:$I$7</definedName>
  </definedNames>
  <calcPr calcId="145621"/>
  <pivotCaches>
    <pivotCache cacheId="89" r:id="rId6"/>
  </pivotCaches>
</workbook>
</file>

<file path=xl/calcChain.xml><?xml version="1.0" encoding="utf-8"?>
<calcChain xmlns="http://schemas.openxmlformats.org/spreadsheetml/2006/main">
  <c r="I74" i="1" l="1"/>
  <c r="I6" i="2" l="1"/>
  <c r="H6" i="2"/>
  <c r="I5" i="2"/>
  <c r="H5" i="2"/>
  <c r="I4" i="2"/>
  <c r="H4" i="2"/>
  <c r="L71" i="1"/>
  <c r="L72" i="1" s="1"/>
  <c r="L67" i="1"/>
  <c r="L68" i="1" s="1"/>
  <c r="G67" i="1"/>
  <c r="G68" i="1" s="1"/>
  <c r="I66" i="1"/>
  <c r="H66" i="1"/>
  <c r="H67" i="1" s="1"/>
  <c r="H68" i="1" s="1"/>
  <c r="G66" i="1"/>
  <c r="D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F15" i="6" s="1"/>
  <c r="E7" i="6"/>
  <c r="E15" i="6" s="1"/>
  <c r="I75" i="1" l="1"/>
  <c r="I76" i="1" s="1"/>
  <c r="I67" i="1"/>
  <c r="I68" i="1" s="1"/>
</calcChain>
</file>

<file path=xl/comments1.xml><?xml version="1.0" encoding="utf-8"?>
<comments xmlns="http://schemas.openxmlformats.org/spreadsheetml/2006/main">
  <authors>
    <author>doi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@ 45 exchange rate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@ 0.447 exchange rate</t>
        </r>
      </text>
    </comment>
  </commentList>
</comments>
</file>

<file path=xl/comments2.xml><?xml version="1.0" encoding="utf-8"?>
<comments xmlns="http://schemas.openxmlformats.org/spreadsheetml/2006/main">
  <authors>
    <author>doi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One-Day Kyoto Bus Pass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rode the wrong bus and outside the Kyoto Bus Pass border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rode the wrong bus and outside the Kyoto Bus Pass border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includes round trip bus ride (1-hr trip, one way) and entrance fee to the Grinpa Resort. 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forgot to swipe our Passmo card and paid the full rate of the bus from its starting point instead of only 210yen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rode the wrong train. Had to pay extra 600 for the seat</t>
        </r>
      </text>
    </comment>
    <comment ref="L66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yen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1JPY = 0.434Php
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1USD = 45Php</t>
        </r>
      </text>
    </comment>
    <comment ref="L70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yen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$16 split into 4 heads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1JPY = 0.434Php
</t>
        </r>
      </text>
    </comment>
    <comment ref="I75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JR Pass expense in Peso was 14,355.88 after USD conversion was applied ($264 + $40 + $4) with 46.61 exchange rate
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doi:</t>
        </r>
        <r>
          <rPr>
            <sz val="9"/>
            <color indexed="81"/>
            <rFont val="Tahoma"/>
            <family val="2"/>
          </rPr>
          <t xml:space="preserve">
1USD = 45Php</t>
        </r>
      </text>
    </comment>
  </commentList>
</comments>
</file>

<file path=xl/sharedStrings.xml><?xml version="1.0" encoding="utf-8"?>
<sst xmlns="http://schemas.openxmlformats.org/spreadsheetml/2006/main" count="935" uniqueCount="202">
  <si>
    <t>Date</t>
  </si>
  <si>
    <t>Destination</t>
  </si>
  <si>
    <t>Mode of Transportation</t>
  </si>
  <si>
    <t>From</t>
  </si>
  <si>
    <t>To</t>
  </si>
  <si>
    <t>Local Railway Lines/Buses</t>
  </si>
  <si>
    <t>JR Train Fares</t>
  </si>
  <si>
    <t>Kyoto</t>
  </si>
  <si>
    <t>Kansai Airport</t>
  </si>
  <si>
    <t>JR Train (Haruka Exp)</t>
  </si>
  <si>
    <t>Kansai Pass</t>
  </si>
  <si>
    <t>Nara Park and Todaiji Temple</t>
  </si>
  <si>
    <t>Nara</t>
  </si>
  <si>
    <t>Kansai Pass (2 days)</t>
  </si>
  <si>
    <t>JR Nara Station</t>
  </si>
  <si>
    <t>Bus</t>
  </si>
  <si>
    <t>Total 2-day train fares w/n Kansai Area</t>
  </si>
  <si>
    <t>Osaka Castle</t>
  </si>
  <si>
    <t>JR Train</t>
  </si>
  <si>
    <r>
      <t xml:space="preserve">Price Difference </t>
    </r>
    <r>
      <rPr>
        <b/>
        <sz val="10"/>
        <color rgb="FF00B050"/>
        <rFont val="Calibri"/>
        <family val="2"/>
        <scheme val="minor"/>
      </rPr>
      <t>(savings)</t>
    </r>
  </si>
  <si>
    <t>HOME: Kyoto Piece Hostel</t>
  </si>
  <si>
    <t>Kyoto Temples</t>
  </si>
  <si>
    <t>JR Pass (1 week)</t>
  </si>
  <si>
    <t>Matsuo-taisha</t>
  </si>
  <si>
    <t>Arashiyama</t>
  </si>
  <si>
    <t>Total JR Train Fares (1 week)</t>
  </si>
  <si>
    <t>Daikakuju</t>
  </si>
  <si>
    <t>Fushimi Inari</t>
  </si>
  <si>
    <t>Inari</t>
  </si>
  <si>
    <t>JR Pass</t>
  </si>
  <si>
    <t>Toei Kyoto Studio Park</t>
  </si>
  <si>
    <t>Uzumasa</t>
  </si>
  <si>
    <t>Homestay: Hon-Atsugi</t>
  </si>
  <si>
    <t>Odawara</t>
  </si>
  <si>
    <t>Shinkansen (JR)</t>
  </si>
  <si>
    <t>Hon-Atsugi</t>
  </si>
  <si>
    <t>Shimizu</t>
  </si>
  <si>
    <t>Grinpa Resort in Susono, Shizuoka</t>
  </si>
  <si>
    <t>Hon-Atsugi Station</t>
  </si>
  <si>
    <t>Hon-Atsgui</t>
  </si>
  <si>
    <t>Shin-Matsuda</t>
  </si>
  <si>
    <t>Matsuda</t>
  </si>
  <si>
    <t>Gotemba</t>
  </si>
  <si>
    <t>Grinpa</t>
  </si>
  <si>
    <t>Akihabara</t>
  </si>
  <si>
    <t>Shinjuku</t>
  </si>
  <si>
    <t>Shibuya</t>
  </si>
  <si>
    <t>Harajuku</t>
  </si>
  <si>
    <t>Ebina</t>
  </si>
  <si>
    <t>Studio Ghibli Museum</t>
  </si>
  <si>
    <t>Sensoji Temple</t>
  </si>
  <si>
    <t>Kanda</t>
  </si>
  <si>
    <t>Asakusa</t>
  </si>
  <si>
    <t>Shimbashi</t>
  </si>
  <si>
    <t>Odaiba</t>
  </si>
  <si>
    <t>Daiba</t>
  </si>
  <si>
    <t>Hiroshima</t>
  </si>
  <si>
    <t>Yokogawa</t>
  </si>
  <si>
    <t>Miyajima Island</t>
  </si>
  <si>
    <t>Miyajimaguchi</t>
  </si>
  <si>
    <t>JR Ferry</t>
  </si>
  <si>
    <t>A-Bomb Dome</t>
  </si>
  <si>
    <t>Genbaku Dome-mae</t>
  </si>
  <si>
    <t>Shin-Osaka</t>
  </si>
  <si>
    <t>from www.TheTravellingFeet.com</t>
  </si>
  <si>
    <t>Japan: Transportation Expenses from March 4-13, 2104</t>
  </si>
  <si>
    <t>Other Train</t>
  </si>
  <si>
    <t>Home</t>
  </si>
  <si>
    <t>Osakajokoen</t>
  </si>
  <si>
    <t>in USD</t>
  </si>
  <si>
    <t>in Php</t>
  </si>
  <si>
    <t>Fares  (in JPY)</t>
  </si>
  <si>
    <t>Total Transpo Expenses 
(in JPY)</t>
  </si>
  <si>
    <t>TRANSPORTATION EXPENSE within Japan (in JPY)</t>
  </si>
  <si>
    <t>7-day JR Pass</t>
  </si>
  <si>
    <t>2-day Kansai Pass</t>
  </si>
  <si>
    <t>FedEx</t>
  </si>
  <si>
    <t>TOTAL 9-DAY TRANSPORTATION EXPENSE inlcusive of JR Pass purchase (in JPY)</t>
  </si>
  <si>
    <t>Month</t>
  </si>
  <si>
    <t>Country</t>
  </si>
  <si>
    <t>City</t>
  </si>
  <si>
    <t>Classification</t>
  </si>
  <si>
    <t>Particulars</t>
  </si>
  <si>
    <t>Peso</t>
  </si>
  <si>
    <t>Yen</t>
  </si>
  <si>
    <t>March</t>
  </si>
  <si>
    <t>Philippines</t>
  </si>
  <si>
    <t>Cebu</t>
  </si>
  <si>
    <t>Transpo</t>
  </si>
  <si>
    <t>Travel Tax</t>
  </si>
  <si>
    <t>Taxi to OMP (250 divide by 2)</t>
  </si>
  <si>
    <t>Makati</t>
  </si>
  <si>
    <t>Food</t>
  </si>
  <si>
    <t>Misc</t>
  </si>
  <si>
    <t>Accomodation</t>
  </si>
  <si>
    <t>Skyway Toll</t>
  </si>
  <si>
    <t>NAIA</t>
  </si>
  <si>
    <t>Japan</t>
  </si>
  <si>
    <t>Kyoto to Nara</t>
  </si>
  <si>
    <t>Great Buddha Hall Entrance Hall</t>
  </si>
  <si>
    <t>Osaka</t>
  </si>
  <si>
    <t>1-day bus pass</t>
  </si>
  <si>
    <t>Train ride to Arashiyama</t>
  </si>
  <si>
    <t>Entrance to Kinkakuji Temple</t>
  </si>
  <si>
    <t>Toie Movie Studio Entrance</t>
  </si>
  <si>
    <t>Susoni</t>
  </si>
  <si>
    <t>Mitaka</t>
  </si>
  <si>
    <t>Passmo refund</t>
  </si>
  <si>
    <t>Bus Fare to Hon-Atsugi Station</t>
  </si>
  <si>
    <t>Train: Hon-Atsugi to Odawara</t>
  </si>
  <si>
    <t>Hiroshima Peace Hotel</t>
  </si>
  <si>
    <t>Miyajima</t>
  </si>
  <si>
    <t>Itsukumashi Shrine Entrance</t>
  </si>
  <si>
    <t>Street car back to Yokogawa Station</t>
  </si>
  <si>
    <t>August</t>
  </si>
  <si>
    <t>January</t>
  </si>
  <si>
    <t>December</t>
  </si>
  <si>
    <t>Visa</t>
  </si>
  <si>
    <t>Visa Application Fee</t>
  </si>
  <si>
    <t>February</t>
  </si>
  <si>
    <t>CebuPac baggage upgrade (15kilos)</t>
  </si>
  <si>
    <t>AirAsia baggage upgrade (10 kilos)</t>
  </si>
  <si>
    <t>Terminal Fee</t>
  </si>
  <si>
    <t>Taxi to Airport (350 divided by 2)</t>
  </si>
  <si>
    <t>SubTOTAL in Peso</t>
  </si>
  <si>
    <t>Subtotal</t>
  </si>
  <si>
    <t>TOTAL</t>
  </si>
  <si>
    <t>Studio Ghibli Museum Guided Tour</t>
  </si>
  <si>
    <t>Ref Magnet bought at Osaka Castle</t>
  </si>
  <si>
    <t>Daiso chaka bag for all those food pasalubong</t>
  </si>
  <si>
    <t>Lunch: Tempura Soba bought at Arashiyama JR Station</t>
  </si>
  <si>
    <t>Lunch: Wendys</t>
  </si>
  <si>
    <t>Dinner: KFC</t>
  </si>
  <si>
    <t>Lunch: Kenny Rogers</t>
  </si>
  <si>
    <t>Dinner: McDo meal</t>
  </si>
  <si>
    <t>Snacks: Green Tea Ice Cream bought outside Osaka Castle</t>
  </si>
  <si>
    <t>Snacks: Moju drink bought inside the plane</t>
  </si>
  <si>
    <t>Dinner: Stir fried noodles, rice cake, choco marble slice bread, pudding bought at Lawson</t>
  </si>
  <si>
    <t>Lunch: Siopao bought at Arashiyama JR Station</t>
  </si>
  <si>
    <t>Dinner: Nuggets McDo</t>
  </si>
  <si>
    <t>Dinner: Tempura Soba (ready-to-cook-meal) from Lawson</t>
  </si>
  <si>
    <t>Dinner: Onigiri from Lawson</t>
  </si>
  <si>
    <t>Breakfast: Bread and water from Lawson</t>
  </si>
  <si>
    <t>Lunch: 2 sandwich,  onigiri from Belmart</t>
  </si>
  <si>
    <t>Dinner: Tempura Soba</t>
  </si>
  <si>
    <t>Snacks: Crepe</t>
  </si>
  <si>
    <t>Snacks: Water</t>
  </si>
  <si>
    <t>Lunch: Siopao</t>
  </si>
  <si>
    <t>Dinner: Sushi Feast (dinner treat for Debbie &amp; Carlo split w/ Weng 3950)</t>
  </si>
  <si>
    <t>Snacks: Fried Potato at the Underground Market at Hon-Atsugi Station</t>
  </si>
  <si>
    <t>Lunch: McDo burger meal</t>
  </si>
  <si>
    <t>Breakfast: coffee from the vending machine</t>
  </si>
  <si>
    <t>Snacks: Hot Tea from convenience store</t>
  </si>
  <si>
    <t>Dinner: Ramen</t>
  </si>
  <si>
    <t>Lunch: Onigiri, noodle sandwich and water at BelMart (Shin-Osaka Train Station)</t>
  </si>
  <si>
    <t>Lunch: KFC</t>
  </si>
  <si>
    <t>Dinner: Ramen bought at the airport</t>
  </si>
  <si>
    <t>Dinner: Mini Stop Chicken Rice</t>
  </si>
  <si>
    <t>Dinner: Water</t>
  </si>
  <si>
    <t>Taxi going home</t>
  </si>
  <si>
    <t>Snacks: Caramel Toffee</t>
  </si>
  <si>
    <t>Grand Total</t>
  </si>
  <si>
    <t xml:space="preserve"> Total Expenses in Japan  (JPY)</t>
  </si>
  <si>
    <t xml:space="preserve"> Total Expenses in Peso (PHP)</t>
  </si>
  <si>
    <t>Locker rental at theme park</t>
  </si>
  <si>
    <t>CebuPacific InFlight</t>
  </si>
  <si>
    <t>Passmo reload</t>
  </si>
  <si>
    <t>Bus to Shimizu (host's home)</t>
  </si>
  <si>
    <t>Train: Odawara to Hon-Atsugi</t>
  </si>
  <si>
    <t>Snacks: Fried Potato with cherry filling</t>
  </si>
  <si>
    <t>Street car to Atomic Bomb Dome</t>
  </si>
  <si>
    <t>Totoro stuffed toy</t>
  </si>
  <si>
    <t>CebuPacific Manila-Osaka-Manila (with 15 kilos check-in &amp; 7 kilos hand carry)</t>
  </si>
  <si>
    <t>AirAsia Cebu-Manila-Cebu (with 15 kilos check-in &amp; 7 kilos hand carry)</t>
  </si>
  <si>
    <t>Pre-ordered winter accessories from our host, Debbie (ear muffs, gloves, beanie, thermals, socks, boots)</t>
  </si>
  <si>
    <t>Our Melting Pot (OMP ) 1 night stay</t>
  </si>
  <si>
    <t>Snacks: Cinnamon Roll</t>
  </si>
  <si>
    <t>Bus from Nara Park to JR Nara Station</t>
  </si>
  <si>
    <t>Lunch: Torikatsu set meal from Yayoiken</t>
  </si>
  <si>
    <t>Postcards at Osaka Castle (2 pcs)</t>
  </si>
  <si>
    <t>Bus ride (outside the free bus pass route; rode wrong bus)</t>
  </si>
  <si>
    <t>Bus ride to Arashiyama to Daikakji (outside the free bus pass route; rode wrong bus)</t>
  </si>
  <si>
    <t>Scarf at GU - on sale!</t>
  </si>
  <si>
    <t>Socks at GU (5-in-1) - on sale!</t>
  </si>
  <si>
    <t>Entrance to Grinpa Resort</t>
  </si>
  <si>
    <t>Train: Hon-Atsugi to Sanami-Ono (rode the Rapid Expess train, w/c charges a premium for seats)</t>
  </si>
  <si>
    <t>shortage when auited my money</t>
  </si>
  <si>
    <t>excess when audited money</t>
  </si>
  <si>
    <t>in JPY</t>
  </si>
  <si>
    <t>Entrance Fees</t>
  </si>
  <si>
    <t>Airport Fees</t>
  </si>
  <si>
    <t>Shopping/Souvenirs</t>
  </si>
  <si>
    <t>Osaka Castle Entrance Fees</t>
  </si>
  <si>
    <t>Piece Hostel Kyoto</t>
  </si>
  <si>
    <t>Total Expenses in Peso (Php)</t>
  </si>
  <si>
    <t>Total Expenses in Yen (JPY)</t>
  </si>
  <si>
    <t>Note: Expand the data either by clicking the + buttons or right-click and click on expand /collapse option</t>
  </si>
  <si>
    <t>in PHP</t>
  </si>
  <si>
    <t>Accommodation</t>
  </si>
  <si>
    <t>Transportation</t>
  </si>
  <si>
    <t>Miscellaneous</t>
  </si>
  <si>
    <t>Click on anything in the table then play with the data by moving the fields in the 'Row Labels Field List'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</si>
</sst>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0000000_);_(* \(#,##0.0000000000\);_(* &quot;-&quot;??_);_(@_)"/>
    <numFmt numFmtId="165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2"/>
      <color theme="5" tint="-0.249977111117893"/>
      <name val="Trebuchet MS"/>
      <family val="2"/>
    </font>
    <font>
      <i/>
      <sz val="10"/>
      <color theme="5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</font>
    <font>
      <i/>
      <sz val="10"/>
      <color theme="1" tint="0.49998474074526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vertical="top"/>
    </xf>
    <xf numFmtId="21" fontId="4" fillId="0" borderId="0" xfId="1" applyNumberFormat="1" applyFont="1" applyAlignment="1">
      <alignment vertical="top"/>
    </xf>
    <xf numFmtId="20" fontId="4" fillId="0" borderId="0" xfId="1" applyNumberFormat="1" applyFont="1" applyAlignment="1">
      <alignment vertical="top"/>
    </xf>
    <xf numFmtId="21" fontId="5" fillId="0" borderId="0" xfId="1" applyNumberFormat="1" applyFont="1" applyAlignment="1">
      <alignment vertical="top"/>
    </xf>
    <xf numFmtId="165" fontId="4" fillId="0" borderId="0" xfId="3" applyNumberFormat="1" applyFont="1" applyAlignment="1">
      <alignment horizontal="right" vertical="top"/>
    </xf>
    <xf numFmtId="43" fontId="4" fillId="0" borderId="0" xfId="3" applyFont="1" applyAlignment="1">
      <alignment horizontal="center" vertical="top"/>
    </xf>
    <xf numFmtId="43" fontId="4" fillId="0" borderId="0" xfId="3" applyFont="1" applyAlignment="1">
      <alignment vertical="top"/>
    </xf>
    <xf numFmtId="43" fontId="5" fillId="0" borderId="11" xfId="3" applyFont="1" applyBorder="1" applyAlignment="1">
      <alignment horizontal="right" vertical="top"/>
    </xf>
    <xf numFmtId="0" fontId="4" fillId="0" borderId="10" xfId="1" applyFont="1" applyBorder="1" applyAlignment="1">
      <alignment vertical="top"/>
    </xf>
    <xf numFmtId="43" fontId="8" fillId="0" borderId="11" xfId="3" applyFont="1" applyBorder="1" applyAlignment="1">
      <alignment horizontal="right" vertical="top"/>
    </xf>
    <xf numFmtId="0" fontId="4" fillId="0" borderId="5" xfId="1" applyFont="1" applyBorder="1" applyAlignment="1">
      <alignment vertical="top"/>
    </xf>
    <xf numFmtId="43" fontId="10" fillId="0" borderId="1" xfId="3" applyFont="1" applyBorder="1" applyAlignment="1">
      <alignment vertical="top"/>
    </xf>
    <xf numFmtId="43" fontId="4" fillId="0" borderId="10" xfId="3" applyFont="1" applyBorder="1" applyAlignment="1">
      <alignment horizontal="center" vertical="top" wrapText="1"/>
    </xf>
    <xf numFmtId="43" fontId="4" fillId="0" borderId="11" xfId="3" applyFont="1" applyBorder="1" applyAlignment="1">
      <alignment horizontal="center" vertical="top"/>
    </xf>
    <xf numFmtId="43" fontId="4" fillId="0" borderId="10" xfId="3" applyFont="1" applyBorder="1" applyAlignment="1">
      <alignment horizontal="center" vertical="top"/>
    </xf>
    <xf numFmtId="43" fontId="9" fillId="0" borderId="10" xfId="3" applyFont="1" applyBorder="1" applyAlignment="1">
      <alignment horizontal="center" vertical="top"/>
    </xf>
    <xf numFmtId="43" fontId="9" fillId="0" borderId="11" xfId="3" applyFont="1" applyBorder="1" applyAlignment="1">
      <alignment horizontal="center" vertical="top"/>
    </xf>
    <xf numFmtId="43" fontId="4" fillId="0" borderId="11" xfId="3" applyFont="1" applyBorder="1" applyAlignment="1">
      <alignment vertical="top"/>
    </xf>
    <xf numFmtId="43" fontId="4" fillId="0" borderId="5" xfId="3" applyFont="1" applyBorder="1" applyAlignment="1">
      <alignment horizontal="center" vertical="top"/>
    </xf>
    <xf numFmtId="43" fontId="4" fillId="0" borderId="9" xfId="3" applyFont="1" applyBorder="1" applyAlignment="1">
      <alignment horizontal="center" vertical="top"/>
    </xf>
    <xf numFmtId="0" fontId="4" fillId="0" borderId="12" xfId="1" applyFont="1" applyBorder="1" applyAlignment="1">
      <alignment horizontal="left" vertical="top"/>
    </xf>
    <xf numFmtId="0" fontId="4" fillId="0" borderId="12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/>
    </xf>
    <xf numFmtId="16" fontId="4" fillId="0" borderId="12" xfId="1" applyNumberFormat="1" applyFont="1" applyBorder="1" applyAlignment="1">
      <alignment vertical="top"/>
    </xf>
    <xf numFmtId="0" fontId="4" fillId="0" borderId="12" xfId="1" applyFont="1" applyBorder="1" applyAlignment="1">
      <alignment vertical="top"/>
    </xf>
    <xf numFmtId="0" fontId="4" fillId="0" borderId="4" xfId="1" applyFont="1" applyBorder="1" applyAlignment="1">
      <alignment vertical="top"/>
    </xf>
    <xf numFmtId="0" fontId="1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43" fontId="3" fillId="0" borderId="0" xfId="3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8" fillId="2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43" fontId="8" fillId="2" borderId="2" xfId="3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>
      <alignment horizontal="left"/>
    </xf>
    <xf numFmtId="16" fontId="4" fillId="0" borderId="10" xfId="1" applyNumberFormat="1" applyFont="1" applyBorder="1" applyAlignment="1">
      <alignment horizontal="left" vertical="top"/>
    </xf>
    <xf numFmtId="0" fontId="4" fillId="0" borderId="10" xfId="1" applyFont="1" applyBorder="1" applyAlignment="1">
      <alignment horizontal="left" vertical="top"/>
    </xf>
    <xf numFmtId="0" fontId="4" fillId="0" borderId="5" xfId="1" applyFont="1" applyBorder="1" applyAlignment="1">
      <alignment horizontal="left" vertical="top"/>
    </xf>
    <xf numFmtId="21" fontId="5" fillId="0" borderId="1" xfId="1" applyNumberFormat="1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/>
    <xf numFmtId="43" fontId="12" fillId="0" borderId="11" xfId="3" applyFont="1" applyBorder="1" applyAlignment="1">
      <alignment horizontal="right" vertical="top"/>
    </xf>
    <xf numFmtId="43" fontId="12" fillId="0" borderId="9" xfId="3" applyFont="1" applyBorder="1" applyAlignment="1">
      <alignment horizontal="right" vertical="top"/>
    </xf>
    <xf numFmtId="0" fontId="0" fillId="0" borderId="0" xfId="1" applyFont="1"/>
    <xf numFmtId="165" fontId="0" fillId="0" borderId="0" xfId="3" applyNumberFormat="1" applyFont="1" applyAlignment="1">
      <alignment horizontal="right" vertical="top"/>
    </xf>
    <xf numFmtId="0" fontId="0" fillId="0" borderId="0" xfId="0" applyFont="1"/>
    <xf numFmtId="165" fontId="11" fillId="0" borderId="0" xfId="3" applyNumberFormat="1" applyFont="1" applyAlignment="1">
      <alignment horizontal="right" vertical="top"/>
    </xf>
    <xf numFmtId="0" fontId="11" fillId="0" borderId="0" xfId="0" applyFont="1"/>
    <xf numFmtId="0" fontId="1" fillId="0" borderId="0" xfId="0" applyFont="1"/>
    <xf numFmtId="43" fontId="4" fillId="0" borderId="0" xfId="0" applyNumberFormat="1" applyFont="1"/>
    <xf numFmtId="0" fontId="4" fillId="0" borderId="0" xfId="1" applyNumberFormat="1" applyFont="1" applyAlignment="1">
      <alignment vertical="top"/>
    </xf>
    <xf numFmtId="0" fontId="4" fillId="0" borderId="0" xfId="1" applyNumberFormat="1" applyFont="1"/>
    <xf numFmtId="164" fontId="4" fillId="0" borderId="0" xfId="0" applyNumberFormat="1" applyFont="1"/>
    <xf numFmtId="43" fontId="4" fillId="0" borderId="0" xfId="4" applyFont="1"/>
    <xf numFmtId="0" fontId="3" fillId="0" borderId="13" xfId="1" applyFont="1" applyBorder="1" applyAlignment="1"/>
    <xf numFmtId="0" fontId="3" fillId="0" borderId="14" xfId="1" applyFont="1" applyBorder="1" applyAlignment="1"/>
    <xf numFmtId="0" fontId="3" fillId="0" borderId="14" xfId="1" applyFont="1" applyBorder="1" applyAlignment="1">
      <alignment horizontal="left"/>
    </xf>
    <xf numFmtId="43" fontId="3" fillId="0" borderId="14" xfId="3" applyFont="1" applyBorder="1" applyAlignment="1">
      <alignment horizontal="center"/>
    </xf>
    <xf numFmtId="43" fontId="3" fillId="0" borderId="15" xfId="3" applyFont="1" applyBorder="1" applyAlignment="1">
      <alignment horizontal="center"/>
    </xf>
    <xf numFmtId="0" fontId="4" fillId="0" borderId="0" xfId="0" applyFont="1" applyAlignment="1"/>
    <xf numFmtId="0" fontId="4" fillId="0" borderId="14" xfId="0" applyFont="1" applyBorder="1" applyAlignment="1"/>
    <xf numFmtId="0" fontId="14" fillId="0" borderId="0" xfId="0" applyFont="1"/>
    <xf numFmtId="0" fontId="15" fillId="0" borderId="0" xfId="0" applyFont="1"/>
    <xf numFmtId="43" fontId="15" fillId="0" borderId="0" xfId="0" applyNumberFormat="1" applyFont="1"/>
    <xf numFmtId="0" fontId="15" fillId="0" borderId="16" xfId="0" applyFont="1" applyBorder="1"/>
    <xf numFmtId="0" fontId="14" fillId="0" borderId="0" xfId="0" applyFont="1" applyBorder="1"/>
    <xf numFmtId="0" fontId="15" fillId="0" borderId="0" xfId="0" applyFont="1" applyBorder="1"/>
    <xf numFmtId="43" fontId="15" fillId="0" borderId="0" xfId="0" applyNumberFormat="1" applyFont="1" applyBorder="1"/>
    <xf numFmtId="43" fontId="15" fillId="0" borderId="17" xfId="0" applyNumberFormat="1" applyFont="1" applyBorder="1"/>
    <xf numFmtId="0" fontId="15" fillId="0" borderId="18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43" fontId="15" fillId="0" borderId="19" xfId="0" applyNumberFormat="1" applyFont="1" applyBorder="1" applyAlignment="1">
      <alignment vertical="top"/>
    </xf>
    <xf numFmtId="43" fontId="15" fillId="0" borderId="2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4" fillId="0" borderId="0" xfId="1" applyFont="1" applyAlignment="1"/>
    <xf numFmtId="43" fontId="4" fillId="0" borderId="0" xfId="3" applyFont="1" applyAlignment="1"/>
    <xf numFmtId="21" fontId="4" fillId="0" borderId="0" xfId="1" applyNumberFormat="1" applyFont="1" applyAlignment="1"/>
    <xf numFmtId="21" fontId="5" fillId="0" borderId="1" xfId="1" applyNumberFormat="1" applyFont="1" applyBorder="1" applyAlignment="1"/>
    <xf numFmtId="43" fontId="10" fillId="0" borderId="1" xfId="3" applyFont="1" applyBorder="1" applyAlignment="1"/>
    <xf numFmtId="43" fontId="4" fillId="0" borderId="0" xfId="4" applyFont="1" applyAlignment="1">
      <alignment horizontal="right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43" fontId="19" fillId="4" borderId="0" xfId="3" applyFont="1" applyFill="1" applyAlignment="1">
      <alignment horizontal="right"/>
    </xf>
    <xf numFmtId="43" fontId="0" fillId="0" borderId="0" xfId="4" applyFont="1" applyFill="1"/>
    <xf numFmtId="43" fontId="0" fillId="0" borderId="0" xfId="0" applyNumberFormat="1" applyFont="1"/>
    <xf numFmtId="0" fontId="19" fillId="5" borderId="1" xfId="0" applyFont="1" applyFill="1" applyBorder="1" applyAlignment="1">
      <alignment horizontal="left"/>
    </xf>
    <xf numFmtId="0" fontId="19" fillId="5" borderId="1" xfId="0" applyFont="1" applyFill="1" applyBorder="1"/>
    <xf numFmtId="43" fontId="19" fillId="5" borderId="1" xfId="3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3" fontId="19" fillId="0" borderId="0" xfId="3" applyFont="1" applyAlignment="1">
      <alignment horizontal="right"/>
    </xf>
    <xf numFmtId="0" fontId="0" fillId="0" borderId="0" xfId="0" applyBorder="1"/>
    <xf numFmtId="0" fontId="0" fillId="0" borderId="0" xfId="0" applyFill="1" applyBorder="1"/>
    <xf numFmtId="43" fontId="0" fillId="0" borderId="0" xfId="4" applyFont="1" applyFill="1" applyBorder="1" applyAlignment="1">
      <alignment horizontal="right"/>
    </xf>
    <xf numFmtId="43" fontId="0" fillId="0" borderId="0" xfId="4" applyFont="1" applyFill="1" applyBorder="1" applyAlignment="1">
      <alignment horizontal="center"/>
    </xf>
    <xf numFmtId="43" fontId="0" fillId="0" borderId="21" xfId="0" applyNumberFormat="1" applyFont="1" applyFill="1" applyBorder="1" applyAlignment="1">
      <alignment horizontal="center"/>
    </xf>
    <xf numFmtId="0" fontId="23" fillId="7" borderId="21" xfId="0" applyFont="1" applyFill="1" applyBorder="1" applyAlignment="1">
      <alignment horizontal="left"/>
    </xf>
    <xf numFmtId="43" fontId="23" fillId="7" borderId="21" xfId="0" applyNumberFormat="1" applyFont="1" applyFill="1" applyBorder="1" applyAlignment="1">
      <alignment horizontal="center"/>
    </xf>
    <xf numFmtId="43" fontId="23" fillId="7" borderId="21" xfId="0" applyNumberFormat="1" applyFont="1" applyFill="1" applyBorder="1" applyAlignment="1">
      <alignment horizontal="right"/>
    </xf>
    <xf numFmtId="43" fontId="4" fillId="0" borderId="21" xfId="0" applyNumberFormat="1" applyFont="1" applyFill="1" applyBorder="1" applyAlignment="1">
      <alignment horizontal="center"/>
    </xf>
    <xf numFmtId="43" fontId="0" fillId="0" borderId="21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 horizontal="left"/>
    </xf>
    <xf numFmtId="43" fontId="21" fillId="0" borderId="21" xfId="0" applyNumberFormat="1" applyFont="1" applyFill="1" applyBorder="1" applyAlignment="1">
      <alignment horizontal="right"/>
    </xf>
    <xf numFmtId="43" fontId="21" fillId="0" borderId="2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indent="4"/>
    </xf>
    <xf numFmtId="0" fontId="20" fillId="0" borderId="22" xfId="0" applyFont="1" applyFill="1" applyBorder="1" applyAlignment="1">
      <alignment horizontal="left" indent="4"/>
    </xf>
    <xf numFmtId="43" fontId="0" fillId="0" borderId="23" xfId="0" applyNumberFormat="1" applyFont="1" applyFill="1" applyBorder="1" applyAlignment="1">
      <alignment horizontal="center"/>
    </xf>
    <xf numFmtId="43" fontId="0" fillId="0" borderId="24" xfId="0" applyNumberFormat="1" applyFont="1" applyFill="1" applyBorder="1" applyAlignment="1">
      <alignment horizontal="center"/>
    </xf>
    <xf numFmtId="43" fontId="0" fillId="0" borderId="24" xfId="0" applyNumberFormat="1" applyFont="1" applyFill="1" applyBorder="1" applyAlignment="1">
      <alignment horizontal="right"/>
    </xf>
    <xf numFmtId="43" fontId="26" fillId="0" borderId="21" xfId="0" applyNumberFormat="1" applyFont="1" applyFill="1" applyBorder="1" applyAlignment="1">
      <alignment horizontal="center"/>
    </xf>
    <xf numFmtId="43" fontId="26" fillId="0" borderId="24" xfId="0" applyNumberFormat="1" applyFont="1" applyFill="1" applyBorder="1" applyAlignment="1">
      <alignment horizontal="center"/>
    </xf>
    <xf numFmtId="43" fontId="26" fillId="0" borderId="21" xfId="0" applyNumberFormat="1" applyFont="1" applyFill="1" applyBorder="1" applyAlignment="1">
      <alignment horizontal="right"/>
    </xf>
    <xf numFmtId="43" fontId="26" fillId="0" borderId="24" xfId="0" applyNumberFormat="1" applyFont="1" applyFill="1" applyBorder="1" applyAlignment="1">
      <alignment horizontal="right"/>
    </xf>
    <xf numFmtId="43" fontId="27" fillId="0" borderId="21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left" indent="2"/>
    </xf>
    <xf numFmtId="0" fontId="28" fillId="0" borderId="22" xfId="0" applyFont="1" applyFill="1" applyBorder="1" applyAlignment="1">
      <alignment horizontal="left" indent="2"/>
    </xf>
    <xf numFmtId="14" fontId="0" fillId="0" borderId="21" xfId="0" applyNumberFormat="1" applyFont="1" applyFill="1" applyBorder="1" applyAlignment="1">
      <alignment horizontal="left" indent="1"/>
    </xf>
    <xf numFmtId="43" fontId="29" fillId="0" borderId="24" xfId="0" applyNumberFormat="1" applyFont="1" applyFill="1" applyBorder="1" applyAlignment="1">
      <alignment horizontal="center"/>
    </xf>
    <xf numFmtId="0" fontId="24" fillId="6" borderId="21" xfId="0" applyFont="1" applyFill="1" applyBorder="1" applyAlignment="1">
      <alignment horizontal="center" vertical="center" wrapText="1"/>
    </xf>
    <xf numFmtId="43" fontId="24" fillId="6" borderId="21" xfId="0" applyNumberFormat="1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9" fillId="4" borderId="0" xfId="0" applyFont="1" applyFill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6" fillId="3" borderId="21" xfId="0" applyFont="1" applyFill="1" applyBorder="1" applyAlignment="1"/>
    <xf numFmtId="0" fontId="16" fillId="3" borderId="21" xfId="0" applyFont="1" applyFill="1" applyBorder="1" applyAlignment="1">
      <alignment horizontal="center"/>
    </xf>
    <xf numFmtId="0" fontId="16" fillId="3" borderId="21" xfId="0" applyFont="1" applyFill="1" applyBorder="1"/>
    <xf numFmtId="0" fontId="16" fillId="3" borderId="21" xfId="0" applyFont="1" applyFill="1" applyBorder="1" applyAlignment="1">
      <alignment horizontal="left"/>
    </xf>
    <xf numFmtId="43" fontId="17" fillId="3" borderId="21" xfId="4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14" fontId="4" fillId="0" borderId="21" xfId="0" applyNumberFormat="1" applyFont="1" applyBorder="1" applyAlignment="1">
      <alignment horizontal="center"/>
    </xf>
    <xf numFmtId="0" fontId="4" fillId="0" borderId="21" xfId="0" applyFont="1" applyBorder="1"/>
    <xf numFmtId="43" fontId="4" fillId="0" borderId="21" xfId="4" applyFont="1" applyBorder="1"/>
    <xf numFmtId="43" fontId="4" fillId="0" borderId="21" xfId="4" applyFont="1" applyBorder="1" applyAlignment="1">
      <alignment horizontal="right"/>
    </xf>
    <xf numFmtId="43" fontId="4" fillId="0" borderId="21" xfId="4" applyFont="1" applyFill="1" applyBorder="1"/>
    <xf numFmtId="43" fontId="18" fillId="0" borderId="21" xfId="4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0" fontId="4" fillId="8" borderId="25" xfId="0" applyFont="1" applyFill="1" applyBorder="1" applyAlignment="1">
      <alignment horizontal="center" vertical="center" wrapText="1"/>
    </xf>
    <xf numFmtId="0" fontId="30" fillId="0" borderId="0" xfId="2" applyFont="1" applyAlignment="1">
      <alignment horizontal="left"/>
    </xf>
    <xf numFmtId="43" fontId="0" fillId="0" borderId="0" xfId="0" applyNumberFormat="1"/>
    <xf numFmtId="43" fontId="4" fillId="0" borderId="0" xfId="0" applyNumberFormat="1" applyFont="1" applyBorder="1"/>
    <xf numFmtId="43" fontId="0" fillId="0" borderId="0" xfId="0" applyNumberFormat="1" applyBorder="1"/>
    <xf numFmtId="43" fontId="27" fillId="0" borderId="21" xfId="0" applyNumberFormat="1" applyFont="1" applyFill="1" applyBorder="1" applyAlignment="1">
      <alignment horizontal="right"/>
    </xf>
    <xf numFmtId="0" fontId="31" fillId="0" borderId="22" xfId="0" applyFont="1" applyFill="1" applyBorder="1" applyAlignment="1">
      <alignment horizontal="left" indent="3"/>
    </xf>
    <xf numFmtId="0" fontId="31" fillId="0" borderId="21" xfId="0" applyFont="1" applyFill="1" applyBorder="1" applyAlignment="1">
      <alignment horizontal="left" indent="3"/>
    </xf>
    <xf numFmtId="165" fontId="4" fillId="0" borderId="25" xfId="0" applyNumberFormat="1" applyFont="1" applyBorder="1" applyAlignment="1">
      <alignment horizontal="center"/>
    </xf>
    <xf numFmtId="165" fontId="25" fillId="7" borderId="25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14" fontId="9" fillId="0" borderId="21" xfId="0" applyNumberFormat="1" applyFont="1" applyBorder="1" applyAlignment="1">
      <alignment horizontal="center"/>
    </xf>
    <xf numFmtId="0" fontId="9" fillId="0" borderId="21" xfId="0" applyFont="1" applyBorder="1"/>
    <xf numFmtId="43" fontId="9" fillId="0" borderId="21" xfId="4" applyFont="1" applyBorder="1" applyAlignment="1">
      <alignment horizontal="right"/>
    </xf>
    <xf numFmtId="0" fontId="32" fillId="0" borderId="0" xfId="0" applyFont="1" applyFill="1" applyBorder="1"/>
    <xf numFmtId="165" fontId="32" fillId="0" borderId="0" xfId="4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left"/>
    </xf>
    <xf numFmtId="165" fontId="32" fillId="0" borderId="21" xfId="0" applyNumberFormat="1" applyFont="1" applyBorder="1" applyAlignment="1">
      <alignment horizontal="center"/>
    </xf>
    <xf numFmtId="43" fontId="32" fillId="0" borderId="21" xfId="0" applyNumberFormat="1" applyFont="1" applyBorder="1" applyAlignment="1">
      <alignment horizontal="center"/>
    </xf>
    <xf numFmtId="0" fontId="33" fillId="9" borderId="21" xfId="0" applyFont="1" applyFill="1" applyBorder="1" applyAlignment="1">
      <alignment horizontal="center" vertical="center" wrapText="1"/>
    </xf>
    <xf numFmtId="165" fontId="33" fillId="9" borderId="21" xfId="0" applyNumberFormat="1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left" indent="1"/>
    </xf>
    <xf numFmtId="0" fontId="34" fillId="0" borderId="0" xfId="0" applyFont="1" applyFill="1" applyBorder="1"/>
    <xf numFmtId="0" fontId="34" fillId="0" borderId="0" xfId="0" applyFont="1"/>
    <xf numFmtId="0" fontId="4" fillId="8" borderId="25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43" fontId="8" fillId="2" borderId="8" xfId="3" applyFont="1" applyFill="1" applyBorder="1" applyAlignment="1">
      <alignment horizontal="center" vertical="center" wrapText="1"/>
    </xf>
    <xf numFmtId="43" fontId="8" fillId="2" borderId="9" xfId="3" applyFont="1" applyFill="1" applyBorder="1" applyAlignment="1">
      <alignment horizontal="center" vertical="center" wrapText="1"/>
    </xf>
    <xf numFmtId="43" fontId="8" fillId="2" borderId="6" xfId="3" applyFont="1" applyFill="1" applyBorder="1" applyAlignment="1">
      <alignment horizontal="center" vertical="center" wrapText="1"/>
    </xf>
    <xf numFmtId="43" fontId="8" fillId="2" borderId="7" xfId="3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</cellXfs>
  <cellStyles count="5">
    <cellStyle name="Comma" xfId="4" builtinId="3"/>
    <cellStyle name="Comma 2" xfId="3"/>
    <cellStyle name="Hyperlink" xfId="2" builtinId="8"/>
    <cellStyle name="Normal" xfId="0" builtinId="0"/>
    <cellStyle name="Normal 2" xfId="1"/>
  </cellStyles>
  <dxfs count="19043">
    <dxf>
      <fill>
        <patternFill patternType="none">
          <bgColor auto="1"/>
        </patternFill>
      </fill>
    </dxf>
    <dxf>
      <font>
        <b val="0"/>
      </font>
    </dxf>
    <dxf>
      <font>
        <b val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fill>
        <patternFill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horizontal="center" readingOrder="0"/>
    </dxf>
    <dxf>
      <numFmt numFmtId="35" formatCode="_(* #,##0.00_);_(* \(#,##0.00\);_(* &quot;-&quot;??_);_(@_)"/>
    </dxf>
    <dxf>
      <border>
        <right/>
        <top/>
        <bottom/>
      </border>
    </dxf>
    <dxf>
      <border>
        <left/>
        <right/>
        <top/>
      </border>
    </dxf>
    <dxf>
      <border>
        <bottom/>
      </border>
    </dxf>
    <dxf>
      <border>
        <bottom/>
      </border>
    </dxf>
    <dxf>
      <border>
        <top/>
        <bottom/>
      </border>
    </dxf>
    <dxf>
      <border>
        <top/>
        <horizontal/>
      </border>
    </dxf>
    <dxf>
      <border>
        <top/>
        <horizontal/>
      </border>
    </dxf>
    <dxf>
      <border>
        <bottom/>
      </border>
    </dxf>
    <dxf>
      <border>
        <left/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sz val="10"/>
      </font>
    </dxf>
    <dxf>
      <font>
        <i/>
      </font>
    </dxf>
    <dxf>
      <font>
        <color theme="8" tint="-0.249977111117893"/>
      </font>
    </dxf>
    <dxf>
      <font>
        <b/>
      </font>
    </dxf>
    <dxf>
      <font>
        <sz val="12"/>
      </font>
    </dxf>
    <dxf>
      <font>
        <color theme="1" tint="0.499984740745262"/>
      </font>
    </dxf>
    <dxf>
      <font>
        <color rgb="FF00B0F0"/>
      </font>
    </dxf>
    <dxf>
      <font>
        <color theme="4" tint="-0.249977111117893"/>
      </font>
    </dxf>
    <dxf>
      <font>
        <sz val="14"/>
      </font>
    </dxf>
    <dxf>
      <font>
        <sz val="11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4" tint="-0.249977111117893"/>
      </font>
    </dxf>
    <dxf>
      <font>
        <color theme="4" tint="-0.249977111117893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3"/>
      </font>
    </dxf>
    <dxf>
      <font>
        <sz val="14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font>
        <sz val="11"/>
      </font>
    </dxf>
    <dxf>
      <font>
        <sz val="11"/>
      </font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vertical="center" readingOrder="0"/>
    </dxf>
    <dxf>
      <alignment vertical="center" readingOrder="0"/>
    </dxf>
    <dxf>
      <alignment horizontal="center" wrapText="1" readingOrder="0"/>
    </dxf>
    <dxf>
      <alignment horizontal="center" wrapText="1" readingOrder="0"/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auto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sz val="10"/>
      </font>
    </dxf>
    <dxf>
      <font>
        <color rgb="FF00B0F0"/>
      </font>
    </dxf>
    <dxf>
      <font>
        <color theme="8" tint="-0.249977111117893"/>
      </font>
    </dxf>
    <dxf>
      <font>
        <sz val="10"/>
      </font>
    </dxf>
    <dxf>
      <font>
        <b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8" tint="-0.249977111117893"/>
      </font>
    </dxf>
    <dxf>
      <font>
        <color rgb="FF00B0F0"/>
      </font>
    </dxf>
    <dxf>
      <font>
        <i val="0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bottom style="thin">
          <color theme="0" tint="-0.14999847407452621"/>
        </bottom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numFmt numFmtId="165" formatCode="_(* #,##0_);_(* \(#,##0\);_(* &quot;-&quot;??_);_(@_)"/>
    </dxf>
    <dxf>
      <numFmt numFmtId="165" formatCode="_(* #,##0_);_(* \(#,##0\);_(* &quot;-&quot;??_);_(@_)"/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font>
        <sz val="14"/>
      </font>
    </dxf>
    <dxf>
      <font>
        <sz val="14"/>
      </font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sz val="10"/>
      </font>
    </dxf>
    <dxf>
      <font>
        <color theme="1" tint="0.34998626667073579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b val="0"/>
      </font>
    </dxf>
    <dxf>
      <font>
        <b val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ont>
        <b val="0"/>
      </font>
    </dxf>
    <dxf>
      <font>
        <b val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fill>
        <patternFill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horizontal="center" readingOrder="0"/>
    </dxf>
    <dxf>
      <numFmt numFmtId="35" formatCode="_(* #,##0.00_);_(* \(#,##0.00\);_(* &quot;-&quot;??_);_(@_)"/>
    </dxf>
    <dxf>
      <border>
        <right/>
        <top/>
        <bottom/>
      </border>
    </dxf>
    <dxf>
      <border>
        <left/>
        <right/>
        <top/>
      </border>
    </dxf>
    <dxf>
      <border>
        <bottom/>
      </border>
    </dxf>
    <dxf>
      <border>
        <bottom/>
      </border>
    </dxf>
    <dxf>
      <border>
        <top/>
        <bottom/>
      </border>
    </dxf>
    <dxf>
      <border>
        <top/>
        <horizontal/>
      </border>
    </dxf>
    <dxf>
      <border>
        <top/>
        <horizontal/>
      </border>
    </dxf>
    <dxf>
      <border>
        <bottom/>
      </border>
    </dxf>
    <dxf>
      <border>
        <left/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sz val="10"/>
      </font>
    </dxf>
    <dxf>
      <font>
        <i/>
      </font>
    </dxf>
    <dxf>
      <font>
        <color theme="8" tint="-0.249977111117893"/>
      </font>
    </dxf>
    <dxf>
      <font>
        <b/>
      </font>
    </dxf>
    <dxf>
      <font>
        <sz val="12"/>
      </font>
    </dxf>
    <dxf>
      <font>
        <color theme="1" tint="0.499984740745262"/>
      </font>
    </dxf>
    <dxf>
      <font>
        <color rgb="FF00B0F0"/>
      </font>
    </dxf>
    <dxf>
      <font>
        <color theme="4" tint="-0.249977111117893"/>
      </font>
    </dxf>
    <dxf>
      <font>
        <sz val="14"/>
      </font>
    </dxf>
    <dxf>
      <font>
        <sz val="11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4" tint="-0.249977111117893"/>
      </font>
    </dxf>
    <dxf>
      <font>
        <color theme="4" tint="-0.249977111117893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3"/>
      </font>
    </dxf>
    <dxf>
      <font>
        <sz val="14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font>
        <sz val="11"/>
      </font>
    </dxf>
    <dxf>
      <font>
        <sz val="11"/>
      </font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vertical="center" readingOrder="0"/>
    </dxf>
    <dxf>
      <alignment vertical="center" readingOrder="0"/>
    </dxf>
    <dxf>
      <alignment horizontal="center" wrapText="1" readingOrder="0"/>
    </dxf>
    <dxf>
      <alignment horizontal="center" wrapText="1" readingOrder="0"/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auto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sz val="10"/>
      </font>
    </dxf>
    <dxf>
      <font>
        <color rgb="FF00B0F0"/>
      </font>
    </dxf>
    <dxf>
      <font>
        <color theme="8" tint="-0.249977111117893"/>
      </font>
    </dxf>
    <dxf>
      <font>
        <sz val="10"/>
      </font>
    </dxf>
    <dxf>
      <font>
        <b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8" tint="-0.249977111117893"/>
      </font>
    </dxf>
    <dxf>
      <font>
        <color rgb="FF00B0F0"/>
      </font>
    </dxf>
    <dxf>
      <font>
        <i val="0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bottom style="thin">
          <color theme="0" tint="-0.14999847407452621"/>
        </bottom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numFmt numFmtId="165" formatCode="_(* #,##0_);_(* \(#,##0\);_(* &quot;-&quot;??_);_(@_)"/>
    </dxf>
    <dxf>
      <numFmt numFmtId="165" formatCode="_(* #,##0_);_(* \(#,##0\);_(* &quot;-&quot;??_);_(@_)"/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font>
        <sz val="14"/>
      </font>
    </dxf>
    <dxf>
      <font>
        <sz val="14"/>
      </font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sz val="10"/>
      </font>
    </dxf>
    <dxf>
      <font>
        <color theme="1" tint="0.34998626667073579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b val="0"/>
      </font>
    </dxf>
    <dxf>
      <font>
        <b val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ill>
        <patternFill patternType="none">
          <bgColor auto="1"/>
        </patternFill>
      </fill>
    </dxf>
    <dxf>
      <font>
        <b val="0"/>
      </font>
    </dxf>
    <dxf>
      <font>
        <b val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fill>
        <patternFill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horizontal="center" readingOrder="0"/>
    </dxf>
    <dxf>
      <numFmt numFmtId="35" formatCode="_(* #,##0.00_);_(* \(#,##0.00\);_(* &quot;-&quot;??_);_(@_)"/>
    </dxf>
    <dxf>
      <border>
        <right/>
        <top/>
        <bottom/>
      </border>
    </dxf>
    <dxf>
      <border>
        <left/>
        <right/>
        <top/>
      </border>
    </dxf>
    <dxf>
      <border>
        <bottom/>
      </border>
    </dxf>
    <dxf>
      <border>
        <bottom/>
      </border>
    </dxf>
    <dxf>
      <border>
        <top/>
        <bottom/>
      </border>
    </dxf>
    <dxf>
      <border>
        <top/>
        <horizontal/>
      </border>
    </dxf>
    <dxf>
      <border>
        <top/>
        <horizontal/>
      </border>
    </dxf>
    <dxf>
      <border>
        <bottom/>
      </border>
    </dxf>
    <dxf>
      <border>
        <left/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sz val="10"/>
      </font>
    </dxf>
    <dxf>
      <font>
        <i/>
      </font>
    </dxf>
    <dxf>
      <font>
        <color theme="8" tint="-0.249977111117893"/>
      </font>
    </dxf>
    <dxf>
      <font>
        <b/>
      </font>
    </dxf>
    <dxf>
      <font>
        <sz val="12"/>
      </font>
    </dxf>
    <dxf>
      <font>
        <color theme="1" tint="0.499984740745262"/>
      </font>
    </dxf>
    <dxf>
      <font>
        <color rgb="FF00B0F0"/>
      </font>
    </dxf>
    <dxf>
      <font>
        <color theme="4" tint="-0.249977111117893"/>
      </font>
    </dxf>
    <dxf>
      <font>
        <sz val="14"/>
      </font>
    </dxf>
    <dxf>
      <font>
        <sz val="11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4" tint="-0.249977111117893"/>
      </font>
    </dxf>
    <dxf>
      <font>
        <color theme="4" tint="-0.249977111117893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3"/>
      </font>
    </dxf>
    <dxf>
      <font>
        <sz val="14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font>
        <sz val="11"/>
      </font>
    </dxf>
    <dxf>
      <font>
        <sz val="11"/>
      </font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vertical="center" readingOrder="0"/>
    </dxf>
    <dxf>
      <alignment vertical="center" readingOrder="0"/>
    </dxf>
    <dxf>
      <alignment horizontal="center" wrapText="1" readingOrder="0"/>
    </dxf>
    <dxf>
      <alignment horizontal="center" wrapText="1" readingOrder="0"/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auto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sz val="10"/>
      </font>
    </dxf>
    <dxf>
      <font>
        <color rgb="FF00B0F0"/>
      </font>
    </dxf>
    <dxf>
      <font>
        <color theme="8" tint="-0.249977111117893"/>
      </font>
    </dxf>
    <dxf>
      <font>
        <sz val="10"/>
      </font>
    </dxf>
    <dxf>
      <font>
        <b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8" tint="-0.249977111117893"/>
      </font>
    </dxf>
    <dxf>
      <font>
        <color rgb="FF00B0F0"/>
      </font>
    </dxf>
    <dxf>
      <font>
        <i val="0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bottom style="thin">
          <color theme="0" tint="-0.14999847407452621"/>
        </bottom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numFmt numFmtId="165" formatCode="_(* #,##0_);_(* \(#,##0\);_(* &quot;-&quot;??_);_(@_)"/>
    </dxf>
    <dxf>
      <numFmt numFmtId="165" formatCode="_(* #,##0_);_(* \(#,##0\);_(* &quot;-&quot;??_);_(@_)"/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font>
        <sz val="14"/>
      </font>
    </dxf>
    <dxf>
      <font>
        <sz val="14"/>
      </font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sz val="10"/>
      </font>
    </dxf>
    <dxf>
      <font>
        <color theme="1" tint="0.34998626667073579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b val="0"/>
      </font>
    </dxf>
    <dxf>
      <font>
        <b val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ill>
        <patternFill patternType="none">
          <bgColor auto="1"/>
        </patternFill>
      </fill>
    </dxf>
    <dxf>
      <font>
        <b val="0"/>
      </font>
    </dxf>
    <dxf>
      <font>
        <b val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fill>
        <patternFill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horizontal="center" readingOrder="0"/>
    </dxf>
    <dxf>
      <numFmt numFmtId="35" formatCode="_(* #,##0.00_);_(* \(#,##0.00\);_(* &quot;-&quot;??_);_(@_)"/>
    </dxf>
    <dxf>
      <border>
        <right/>
        <top/>
        <bottom/>
      </border>
    </dxf>
    <dxf>
      <border>
        <left/>
        <right/>
        <top/>
      </border>
    </dxf>
    <dxf>
      <border>
        <bottom/>
      </border>
    </dxf>
    <dxf>
      <border>
        <bottom/>
      </border>
    </dxf>
    <dxf>
      <border>
        <top/>
        <bottom/>
      </border>
    </dxf>
    <dxf>
      <border>
        <top/>
        <horizontal/>
      </border>
    </dxf>
    <dxf>
      <border>
        <top/>
        <horizontal/>
      </border>
    </dxf>
    <dxf>
      <border>
        <bottom/>
      </border>
    </dxf>
    <dxf>
      <border>
        <left/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sz val="10"/>
      </font>
    </dxf>
    <dxf>
      <font>
        <i/>
      </font>
    </dxf>
    <dxf>
      <font>
        <color theme="8" tint="-0.249977111117893"/>
      </font>
    </dxf>
    <dxf>
      <font>
        <b/>
      </font>
    </dxf>
    <dxf>
      <font>
        <sz val="12"/>
      </font>
    </dxf>
    <dxf>
      <font>
        <color theme="1" tint="0.499984740745262"/>
      </font>
    </dxf>
    <dxf>
      <font>
        <color rgb="FF00B0F0"/>
      </font>
    </dxf>
    <dxf>
      <font>
        <color theme="4" tint="-0.249977111117893"/>
      </font>
    </dxf>
    <dxf>
      <font>
        <sz val="14"/>
      </font>
    </dxf>
    <dxf>
      <font>
        <sz val="11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4" tint="-0.249977111117893"/>
      </font>
    </dxf>
    <dxf>
      <font>
        <color theme="4" tint="-0.249977111117893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3"/>
      </font>
    </dxf>
    <dxf>
      <font>
        <sz val="14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font>
        <sz val="11"/>
      </font>
    </dxf>
    <dxf>
      <font>
        <sz val="11"/>
      </font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vertical="center" readingOrder="0"/>
    </dxf>
    <dxf>
      <alignment vertical="center" readingOrder="0"/>
    </dxf>
    <dxf>
      <alignment horizontal="center" wrapText="1" readingOrder="0"/>
    </dxf>
    <dxf>
      <alignment horizontal="center" wrapText="1" readingOrder="0"/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auto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sz val="10"/>
      </font>
    </dxf>
    <dxf>
      <font>
        <color rgb="FF00B0F0"/>
      </font>
    </dxf>
    <dxf>
      <font>
        <color theme="8" tint="-0.249977111117893"/>
      </font>
    </dxf>
    <dxf>
      <font>
        <sz val="10"/>
      </font>
    </dxf>
    <dxf>
      <font>
        <b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8" tint="-0.249977111117893"/>
      </font>
    </dxf>
    <dxf>
      <font>
        <color rgb="FF00B0F0"/>
      </font>
    </dxf>
    <dxf>
      <font>
        <i val="0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bottom style="thin">
          <color theme="0" tint="-0.14999847407452621"/>
        </bottom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numFmt numFmtId="165" formatCode="_(* #,##0_);_(* \(#,##0\);_(* &quot;-&quot;??_);_(@_)"/>
    </dxf>
    <dxf>
      <numFmt numFmtId="165" formatCode="_(* #,##0_);_(* \(#,##0\);_(* &quot;-&quot;??_);_(@_)"/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font>
        <sz val="14"/>
      </font>
    </dxf>
    <dxf>
      <font>
        <sz val="14"/>
      </font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sz val="10"/>
      </font>
    </dxf>
    <dxf>
      <font>
        <color theme="1" tint="0.34998626667073579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b val="0"/>
      </font>
    </dxf>
    <dxf>
      <font>
        <b val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ill>
        <patternFill patternType="none">
          <bgColor auto="1"/>
        </patternFill>
      </fill>
    </dxf>
    <dxf>
      <font>
        <b val="0"/>
      </font>
    </dxf>
    <dxf>
      <font>
        <b val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fill>
        <patternFill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horizontal="center" readingOrder="0"/>
    </dxf>
    <dxf>
      <numFmt numFmtId="35" formatCode="_(* #,##0.00_);_(* \(#,##0.00\);_(* &quot;-&quot;??_);_(@_)"/>
    </dxf>
    <dxf>
      <border>
        <right/>
        <top/>
        <bottom/>
      </border>
    </dxf>
    <dxf>
      <border>
        <left/>
        <right/>
        <top/>
      </border>
    </dxf>
    <dxf>
      <border>
        <bottom/>
      </border>
    </dxf>
    <dxf>
      <border>
        <bottom/>
      </border>
    </dxf>
    <dxf>
      <border>
        <top/>
        <bottom/>
      </border>
    </dxf>
    <dxf>
      <border>
        <top/>
        <horizontal/>
      </border>
    </dxf>
    <dxf>
      <border>
        <top/>
        <horizontal/>
      </border>
    </dxf>
    <dxf>
      <border>
        <bottom/>
      </border>
    </dxf>
    <dxf>
      <border>
        <left/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sz val="10"/>
      </font>
    </dxf>
    <dxf>
      <font>
        <i/>
      </font>
    </dxf>
    <dxf>
      <font>
        <color theme="8" tint="-0.249977111117893"/>
      </font>
    </dxf>
    <dxf>
      <font>
        <b/>
      </font>
    </dxf>
    <dxf>
      <font>
        <sz val="12"/>
      </font>
    </dxf>
    <dxf>
      <font>
        <color theme="1" tint="0.499984740745262"/>
      </font>
    </dxf>
    <dxf>
      <font>
        <color rgb="FF00B0F0"/>
      </font>
    </dxf>
    <dxf>
      <font>
        <color theme="4" tint="-0.249977111117893"/>
      </font>
    </dxf>
    <dxf>
      <font>
        <sz val="14"/>
      </font>
    </dxf>
    <dxf>
      <font>
        <sz val="11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4" tint="-0.249977111117893"/>
      </font>
    </dxf>
    <dxf>
      <font>
        <color theme="4" tint="-0.249977111117893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3"/>
      </font>
    </dxf>
    <dxf>
      <font>
        <sz val="14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font>
        <sz val="11"/>
      </font>
    </dxf>
    <dxf>
      <font>
        <sz val="11"/>
      </font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vertical="center" readingOrder="0"/>
    </dxf>
    <dxf>
      <alignment vertical="center" readingOrder="0"/>
    </dxf>
    <dxf>
      <alignment horizontal="center" wrapText="1" readingOrder="0"/>
    </dxf>
    <dxf>
      <alignment horizontal="center" wrapText="1" readingOrder="0"/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auto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sz val="10"/>
      </font>
    </dxf>
    <dxf>
      <font>
        <color rgb="FF00B0F0"/>
      </font>
    </dxf>
    <dxf>
      <font>
        <color theme="8" tint="-0.249977111117893"/>
      </font>
    </dxf>
    <dxf>
      <font>
        <sz val="10"/>
      </font>
    </dxf>
    <dxf>
      <font>
        <b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8" tint="-0.249977111117893"/>
      </font>
    </dxf>
    <dxf>
      <font>
        <color rgb="FF00B0F0"/>
      </font>
    </dxf>
    <dxf>
      <font>
        <i val="0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bottom style="thin">
          <color theme="0" tint="-0.14999847407452621"/>
        </bottom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numFmt numFmtId="165" formatCode="_(* #,##0_);_(* \(#,##0\);_(* &quot;-&quot;??_);_(@_)"/>
    </dxf>
    <dxf>
      <numFmt numFmtId="165" formatCode="_(* #,##0_);_(* \(#,##0\);_(* &quot;-&quot;??_);_(@_)"/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font>
        <sz val="14"/>
      </font>
    </dxf>
    <dxf>
      <font>
        <sz val="14"/>
      </font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sz val="10"/>
      </font>
    </dxf>
    <dxf>
      <font>
        <color theme="1" tint="0.34998626667073579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b val="0"/>
      </font>
    </dxf>
    <dxf>
      <font>
        <b val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ill>
        <patternFill patternType="none">
          <bgColor auto="1"/>
        </patternFill>
      </fill>
    </dxf>
    <dxf>
      <font>
        <b val="0"/>
      </font>
    </dxf>
    <dxf>
      <font>
        <b val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fill>
        <patternFill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horizontal="center" readingOrder="0"/>
    </dxf>
    <dxf>
      <numFmt numFmtId="35" formatCode="_(* #,##0.00_);_(* \(#,##0.00\);_(* &quot;-&quot;??_);_(@_)"/>
    </dxf>
    <dxf>
      <border>
        <right/>
        <top/>
        <bottom/>
      </border>
    </dxf>
    <dxf>
      <border>
        <left/>
        <right/>
        <top/>
      </border>
    </dxf>
    <dxf>
      <border>
        <bottom/>
      </border>
    </dxf>
    <dxf>
      <border>
        <bottom/>
      </border>
    </dxf>
    <dxf>
      <border>
        <top/>
        <bottom/>
      </border>
    </dxf>
    <dxf>
      <border>
        <top/>
        <horizontal/>
      </border>
    </dxf>
    <dxf>
      <border>
        <top/>
        <horizontal/>
      </border>
    </dxf>
    <dxf>
      <border>
        <bottom/>
      </border>
    </dxf>
    <dxf>
      <border>
        <left/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sz val="10"/>
      </font>
    </dxf>
    <dxf>
      <font>
        <i/>
      </font>
    </dxf>
    <dxf>
      <font>
        <color theme="8" tint="-0.249977111117893"/>
      </font>
    </dxf>
    <dxf>
      <font>
        <b/>
      </font>
    </dxf>
    <dxf>
      <font>
        <sz val="12"/>
      </font>
    </dxf>
    <dxf>
      <font>
        <color theme="1" tint="0.499984740745262"/>
      </font>
    </dxf>
    <dxf>
      <font>
        <color rgb="FF00B0F0"/>
      </font>
    </dxf>
    <dxf>
      <font>
        <color theme="4" tint="-0.249977111117893"/>
      </font>
    </dxf>
    <dxf>
      <font>
        <sz val="14"/>
      </font>
    </dxf>
    <dxf>
      <font>
        <sz val="11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4" tint="-0.249977111117893"/>
      </font>
    </dxf>
    <dxf>
      <font>
        <color theme="4" tint="-0.249977111117893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3"/>
      </font>
    </dxf>
    <dxf>
      <font>
        <sz val="14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font>
        <sz val="11"/>
      </font>
    </dxf>
    <dxf>
      <font>
        <sz val="11"/>
      </font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vertical="center" readingOrder="0"/>
    </dxf>
    <dxf>
      <alignment vertical="center" readingOrder="0"/>
    </dxf>
    <dxf>
      <alignment horizontal="center" wrapText="1" readingOrder="0"/>
    </dxf>
    <dxf>
      <alignment horizontal="center" wrapText="1" readingOrder="0"/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auto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sz val="10"/>
      </font>
    </dxf>
    <dxf>
      <font>
        <color rgb="FF00B0F0"/>
      </font>
    </dxf>
    <dxf>
      <font>
        <color theme="8" tint="-0.249977111117893"/>
      </font>
    </dxf>
    <dxf>
      <font>
        <sz val="10"/>
      </font>
    </dxf>
    <dxf>
      <font>
        <b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8" tint="-0.249977111117893"/>
      </font>
    </dxf>
    <dxf>
      <font>
        <color rgb="FF00B0F0"/>
      </font>
    </dxf>
    <dxf>
      <font>
        <i val="0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bottom style="thin">
          <color theme="0" tint="-0.14999847407452621"/>
        </bottom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numFmt numFmtId="165" formatCode="_(* #,##0_);_(* \(#,##0\);_(* &quot;-&quot;??_);_(@_)"/>
    </dxf>
    <dxf>
      <numFmt numFmtId="165" formatCode="_(* #,##0_);_(* \(#,##0\);_(* &quot;-&quot;??_);_(@_)"/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font>
        <sz val="14"/>
      </font>
    </dxf>
    <dxf>
      <font>
        <sz val="14"/>
      </font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sz val="10"/>
      </font>
    </dxf>
    <dxf>
      <font>
        <color theme="1" tint="0.34998626667073579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b val="0"/>
      </font>
    </dxf>
    <dxf>
      <font>
        <b val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ill>
        <patternFill patternType="none">
          <bgColor auto="1"/>
        </patternFill>
      </fill>
    </dxf>
    <dxf>
      <font>
        <b val="0"/>
      </font>
    </dxf>
    <dxf>
      <font>
        <b val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fill>
        <patternFill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horizontal="center" readingOrder="0"/>
    </dxf>
    <dxf>
      <numFmt numFmtId="35" formatCode="_(* #,##0.00_);_(* \(#,##0.00\);_(* &quot;-&quot;??_);_(@_)"/>
    </dxf>
    <dxf>
      <border>
        <right/>
        <top/>
        <bottom/>
      </border>
    </dxf>
    <dxf>
      <border>
        <left/>
        <right/>
        <top/>
      </border>
    </dxf>
    <dxf>
      <border>
        <bottom/>
      </border>
    </dxf>
    <dxf>
      <border>
        <bottom/>
      </border>
    </dxf>
    <dxf>
      <border>
        <top/>
        <bottom/>
      </border>
    </dxf>
    <dxf>
      <border>
        <top/>
        <horizontal/>
      </border>
    </dxf>
    <dxf>
      <border>
        <top/>
        <horizontal/>
      </border>
    </dxf>
    <dxf>
      <border>
        <bottom/>
      </border>
    </dxf>
    <dxf>
      <border>
        <left/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sz val="10"/>
      </font>
    </dxf>
    <dxf>
      <font>
        <i/>
      </font>
    </dxf>
    <dxf>
      <font>
        <color theme="8" tint="-0.249977111117893"/>
      </font>
    </dxf>
    <dxf>
      <font>
        <b/>
      </font>
    </dxf>
    <dxf>
      <font>
        <sz val="12"/>
      </font>
    </dxf>
    <dxf>
      <font>
        <color theme="1" tint="0.499984740745262"/>
      </font>
    </dxf>
    <dxf>
      <font>
        <color rgb="FF00B0F0"/>
      </font>
    </dxf>
    <dxf>
      <font>
        <color theme="4" tint="-0.249977111117893"/>
      </font>
    </dxf>
    <dxf>
      <font>
        <sz val="14"/>
      </font>
    </dxf>
    <dxf>
      <font>
        <sz val="11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4" tint="-0.249977111117893"/>
      </font>
    </dxf>
    <dxf>
      <font>
        <color theme="4" tint="-0.249977111117893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3"/>
      </font>
    </dxf>
    <dxf>
      <font>
        <sz val="14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font>
        <sz val="11"/>
      </font>
    </dxf>
    <dxf>
      <font>
        <sz val="11"/>
      </font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vertical="center" readingOrder="0"/>
    </dxf>
    <dxf>
      <alignment vertical="center" readingOrder="0"/>
    </dxf>
    <dxf>
      <alignment horizontal="center" wrapText="1" readingOrder="0"/>
    </dxf>
    <dxf>
      <alignment horizontal="center" wrapText="1" readingOrder="0"/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auto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sz val="10"/>
      </font>
    </dxf>
    <dxf>
      <font>
        <color rgb="FF00B0F0"/>
      </font>
    </dxf>
    <dxf>
      <font>
        <color theme="8" tint="-0.249977111117893"/>
      </font>
    </dxf>
    <dxf>
      <font>
        <sz val="10"/>
      </font>
    </dxf>
    <dxf>
      <font>
        <b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8" tint="-0.249977111117893"/>
      </font>
    </dxf>
    <dxf>
      <font>
        <color rgb="FF00B0F0"/>
      </font>
    </dxf>
    <dxf>
      <font>
        <i val="0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bottom style="thin">
          <color theme="0" tint="-0.14999847407452621"/>
        </bottom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numFmt numFmtId="165" formatCode="_(* #,##0_);_(* \(#,##0\);_(* &quot;-&quot;??_);_(@_)"/>
    </dxf>
    <dxf>
      <numFmt numFmtId="165" formatCode="_(* #,##0_);_(* \(#,##0\);_(* &quot;-&quot;??_);_(@_)"/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font>
        <sz val="14"/>
      </font>
    </dxf>
    <dxf>
      <font>
        <sz val="14"/>
      </font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font>
        <sz val="10"/>
      </font>
    </dxf>
    <dxf>
      <font>
        <color theme="1" tint="0.34998626667073579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b val="0"/>
      </font>
    </dxf>
    <dxf>
      <font>
        <b val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right style="thin">
          <color theme="0" tint="-0.14999847407452621"/>
        </right>
        <top style="thin">
          <color theme="0" tint="-0.14999847407452621"/>
        </top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bottom style="thin">
          <color theme="0" tint="-0.14999847407452621"/>
        </bottom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top style="thin">
          <color theme="0" tint="-0.14999847407452621"/>
        </top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top style="thin">
          <color theme="0" tint="-0.14999847407452621"/>
        </top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left style="thin">
          <color theme="0" tint="-0.14999847407452621"/>
        </left>
        <bottom style="thin">
          <color theme="0" tint="-0.14999847407452621"/>
        </bottom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0"/>
      </font>
    </dxf>
    <dxf>
      <font>
        <color theme="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color theme="1" tint="0.499984740745262"/>
      </font>
    </dxf>
    <dxf>
      <font>
        <sz val="10"/>
      </font>
    </dxf>
    <dxf>
      <font>
        <i val="0"/>
      </font>
    </dxf>
    <dxf>
      <font>
        <color rgb="FF00B0F0"/>
      </font>
    </dxf>
    <dxf>
      <font>
        <color theme="8" tint="-0.249977111117893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0"/>
      </font>
    </dxf>
    <dxf>
      <font>
        <b/>
      </font>
    </dxf>
    <dxf>
      <font>
        <sz val="10"/>
      </font>
    </dxf>
    <dxf>
      <font>
        <color theme="8" tint="-0.249977111117893"/>
      </font>
    </dxf>
    <dxf>
      <font>
        <color rgb="FF00B0F0"/>
      </font>
    </dxf>
    <dxf>
      <font>
        <sz val="10"/>
      </font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font>
        <color theme="1" tint="0.499984740745262"/>
      </font>
    </dxf>
    <dxf>
      <font>
        <color theme="1" tint="0.499984740745262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font>
        <sz val="10"/>
      </font>
    </dxf>
    <dxf>
      <font>
        <color theme="1" tint="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color theme="1" tint="0.499984740745262"/>
      </font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auto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left style="thin">
          <color theme="0" tint="-0.14999847407452621"/>
        </left>
        <vertical style="thin">
          <color theme="0" tint="-0.14999847407452621"/>
        </vertical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theme="0" tint="-0.14999847407452621"/>
        </right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alignment horizontal="center" wrapText="1" readingOrder="0"/>
    </dxf>
    <dxf>
      <alignment horizontal="center" wrapText="1" readingOrder="0"/>
    </dxf>
    <dxf>
      <alignment vertical="center" readingOrder="0"/>
    </dxf>
    <dxf>
      <alignment vertical="center" readingOrder="0"/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0" tint="-0.14999847407452621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ont>
        <sz val="11"/>
      </font>
    </dxf>
    <dxf>
      <font>
        <sz val="11"/>
      </font>
    </dxf>
    <dxf>
      <border>
        <left style="thin">
          <color theme="0" tint="-0.14999847407452621"/>
        </left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right style="thin">
          <color theme="0" tint="-0.14999847407452621"/>
        </right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bottom style="thin">
          <color theme="0" tint="-0.14999847407452621"/>
        </bottom>
        <vertical style="thin">
          <color theme="0" tint="-0.14999847407452621"/>
        </vertic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14"/>
      </font>
    </dxf>
    <dxf>
      <font>
        <color theme="3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-0.249977111117893"/>
      </font>
    </dxf>
    <dxf>
      <font>
        <color theme="4" tint="-0.249977111117893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1"/>
      </font>
    </dxf>
    <dxf>
      <font>
        <sz val="14"/>
      </font>
    </dxf>
    <dxf>
      <font>
        <color theme="4" tint="-0.249977111117893"/>
      </font>
    </dxf>
    <dxf>
      <font>
        <color rgb="FF00B0F0"/>
      </font>
    </dxf>
    <dxf>
      <font>
        <color theme="1" tint="0.499984740745262"/>
      </font>
    </dxf>
    <dxf>
      <font>
        <sz val="12"/>
      </font>
    </dxf>
    <dxf>
      <font>
        <b/>
      </font>
    </dxf>
    <dxf>
      <font>
        <color theme="8" tint="-0.249977111117893"/>
      </font>
    </dxf>
    <dxf>
      <font>
        <i/>
      </font>
    </dxf>
    <dxf>
      <font>
        <sz val="10"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border>
        <left/>
      </border>
    </dxf>
    <dxf>
      <border>
        <bottom/>
      </border>
    </dxf>
    <dxf>
      <border>
        <top/>
        <horizontal/>
      </border>
    </dxf>
    <dxf>
      <border>
        <top/>
        <horizontal/>
      </border>
    </dxf>
    <dxf>
      <border>
        <top/>
        <bottom/>
      </border>
    </dxf>
    <dxf>
      <border>
        <bottom/>
      </border>
    </dxf>
    <dxf>
      <border>
        <bottom/>
      </border>
    </dxf>
    <dxf>
      <border>
        <left/>
        <right/>
        <top/>
      </border>
    </dxf>
    <dxf>
      <border>
        <right/>
        <top/>
        <bottom/>
      </border>
    </dxf>
    <dxf>
      <numFmt numFmtId="35" formatCode="_(* #,##0.00_);_(* \(#,##0.00\);_(* &quot;-&quot;??_);_(@_)"/>
    </dxf>
    <dxf>
      <alignment horizontal="center" readingOrder="0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border>
        <left/>
        <right/>
        <top/>
        <bottom/>
        <vertical/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/>
        <right/>
        <top/>
        <bottom/>
        <vertical/>
      </border>
    </dxf>
    <dxf>
      <fill>
        <patternFill>
          <bgColor theme="4" tint="0.599993896298104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</font>
    </dxf>
    <dxf>
      <font>
        <b val="0"/>
      </font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</font>
    </dxf>
    <dxf>
      <font>
        <b val="0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1" tint="0.34998626667073579"/>
      </font>
    </dxf>
    <dxf>
      <font>
        <sz val="10"/>
      </font>
    </dxf>
    <dxf>
      <border>
        <horizontal style="thin">
          <color theme="0" tint="-0.14999847407452621"/>
        </horizontal>
      </border>
    </dxf>
    <dxf>
      <border>
        <horizontal style="thin">
          <color theme="0" tint="-0.14999847407452621"/>
        </horizontal>
      </border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font>
        <sz val="14"/>
      </font>
    </dxf>
    <dxf>
      <font>
        <sz val="14"/>
      </font>
    </dxf>
    <dxf>
      <alignment horizontal="center" vertical="center" wrapText="1" readingOrder="0"/>
    </dxf>
    <dxf>
      <alignment horizontal="center" vertical="center" wrapText="1" readingOrder="0"/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chemeClr val="tx2">
                    <a:lumMod val="50000"/>
                  </a:schemeClr>
                </a:solidFill>
                <a:latin typeface="Garamond" panose="02020404030301010803" pitchFamily="18" charset="0"/>
              </a:defRPr>
            </a:pPr>
            <a:r>
              <a:rPr lang="en-US" sz="2000" b="1">
                <a:solidFill>
                  <a:schemeClr val="tx2">
                    <a:lumMod val="50000"/>
                  </a:schemeClr>
                </a:solidFill>
                <a:latin typeface="Garamond" panose="02020404030301010803" pitchFamily="18" charset="0"/>
              </a:rPr>
              <a:t>Japan Trip: My 9-Day Budget Summary</a:t>
            </a:r>
          </a:p>
          <a:p>
            <a:pPr>
              <a:defRPr sz="1400" b="1">
                <a:solidFill>
                  <a:schemeClr val="tx2">
                    <a:lumMod val="50000"/>
                  </a:schemeClr>
                </a:solidFill>
                <a:latin typeface="Garamond" panose="02020404030301010803" pitchFamily="18" charset="0"/>
              </a:defRPr>
            </a:pPr>
            <a:r>
              <a:rPr lang="en-US" sz="1400" b="1" baseline="0">
                <a:solidFill>
                  <a:schemeClr val="tx2">
                    <a:lumMod val="50000"/>
                  </a:schemeClr>
                </a:solidFill>
                <a:latin typeface="Garamond" panose="02020404030301010803" pitchFamily="18" charset="0"/>
              </a:rPr>
              <a:t>March 4-13, 2014</a:t>
            </a:r>
            <a:endParaRPr lang="en-US" sz="1400" b="1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endParaRPr>
          </a:p>
        </c:rich>
      </c:tx>
      <c:layout>
        <c:manualLayout>
          <c:xMode val="edge"/>
          <c:yMode val="edge"/>
          <c:x val="0.18751759633649398"/>
          <c:y val="3.3252129198135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913023259479951"/>
          <c:y val="0.32628614280357815"/>
          <c:w val="0.46094519716566962"/>
          <c:h val="0.62650918635170605"/>
        </c:manualLayout>
      </c:layout>
      <c:pieChart>
        <c:varyColors val="1"/>
        <c:ser>
          <c:idx val="0"/>
          <c:order val="0"/>
          <c:tx>
            <c:strRef>
              <c:f>'Summary of Expenses'!$D$6</c:f>
              <c:strCache>
                <c:ptCount val="1"/>
                <c:pt idx="0">
                  <c:v>in PHP</c:v>
                </c:pt>
              </c:strCache>
            </c:strRef>
          </c:tx>
          <c:explosion val="17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FF6699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gradFill flip="none" rotWithShape="1">
                <a:gsLst>
                  <a:gs pos="0">
                    <a:srgbClr val="FFFF00">
                      <a:shade val="30000"/>
                      <a:satMod val="115000"/>
                    </a:srgbClr>
                  </a:gs>
                  <a:gs pos="50000">
                    <a:srgbClr val="FFFF00">
                      <a:shade val="67500"/>
                      <a:satMod val="115000"/>
                    </a:srgbClr>
                  </a:gs>
                  <a:gs pos="100000">
                    <a:srgbClr val="FFFF00">
                      <a:shade val="100000"/>
                      <a:satMod val="115000"/>
                    </a:srgbClr>
                  </a:gs>
                </a:gsLst>
                <a:lin ang="8100000" scaled="1"/>
                <a:tileRect/>
              </a:gradFill>
            </c:spPr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rgbClr val="F3492D"/>
              </a:solidFill>
            </c:spPr>
          </c:dPt>
          <c:dPt>
            <c:idx val="10"/>
            <c:bubble3D val="0"/>
            <c:spPr>
              <a:solidFill>
                <a:schemeClr val="accent6"/>
              </a:solidFill>
            </c:spPr>
          </c:dPt>
          <c:dPt>
            <c:idx val="11"/>
            <c:bubble3D val="0"/>
            <c:spPr>
              <a:solidFill>
                <a:srgbClr val="00B050"/>
              </a:solidFill>
            </c:spPr>
          </c:dPt>
          <c:dLbls>
            <c:numFmt formatCode="0.00%" sourceLinked="0"/>
            <c:txPr>
              <a:bodyPr/>
              <a:lstStyle/>
              <a:p>
                <a:pPr>
                  <a:defRPr sz="10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2">
                      <a:lumMod val="75000"/>
                    </a:schemeClr>
                  </a:solidFill>
                </a:ln>
              </c:spPr>
            </c:leaderLines>
          </c:dLbls>
          <c:cat>
            <c:strRef>
              <c:f>'Summary of Expenses'!$C$7:$C$14</c:f>
              <c:strCache>
                <c:ptCount val="8"/>
                <c:pt idx="0">
                  <c:v>Transportation</c:v>
                </c:pt>
                <c:pt idx="1">
                  <c:v>Food</c:v>
                </c:pt>
                <c:pt idx="2">
                  <c:v>Accomodation</c:v>
                </c:pt>
                <c:pt idx="3">
                  <c:v>Entrance Fees</c:v>
                </c:pt>
                <c:pt idx="4">
                  <c:v>Shopping/Souvenirs</c:v>
                </c:pt>
                <c:pt idx="5">
                  <c:v>Visa</c:v>
                </c:pt>
                <c:pt idx="6">
                  <c:v>Airport Fees</c:v>
                </c:pt>
                <c:pt idx="7">
                  <c:v>Miscellaneous</c:v>
                </c:pt>
              </c:strCache>
            </c:strRef>
          </c:cat>
          <c:val>
            <c:numRef>
              <c:f>'Summary of Expenses'!$D$7:$D$14</c:f>
              <c:numCache>
                <c:formatCode>_(* #,##0_);_(* \(#,##0\);_(* "-"??_);_(@_)</c:formatCode>
                <c:ptCount val="8"/>
                <c:pt idx="0">
                  <c:v>31978.19</c:v>
                </c:pt>
                <c:pt idx="1">
                  <c:v>6219.2380000000003</c:v>
                </c:pt>
                <c:pt idx="2">
                  <c:v>4540.5599999999995</c:v>
                </c:pt>
                <c:pt idx="3">
                  <c:v>4512.54</c:v>
                </c:pt>
                <c:pt idx="4">
                  <c:v>3450.84</c:v>
                </c:pt>
                <c:pt idx="5">
                  <c:v>2000</c:v>
                </c:pt>
                <c:pt idx="6">
                  <c:v>2170</c:v>
                </c:pt>
                <c:pt idx="7">
                  <c:v>1137.615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291125771440738"/>
          <c:y val="0.34299876801114149"/>
          <c:w val="0.21018971727633146"/>
          <c:h val="0.33740125341475175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6675" cmpd="tri"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thetravellingfeet.com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hetravellingfee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hetravellingfeet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hetravellingfeet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hetravellingfee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1</xdr:rowOff>
    </xdr:from>
    <xdr:to>
      <xdr:col>21</xdr:col>
      <xdr:colOff>57150</xdr:colOff>
      <xdr:row>25</xdr:row>
      <xdr:rowOff>47626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260354</xdr:colOff>
      <xdr:row>1</xdr:row>
      <xdr:rowOff>47625</xdr:rowOff>
    </xdr:from>
    <xdr:to>
      <xdr:col>3</xdr:col>
      <xdr:colOff>371477</xdr:colOff>
      <xdr:row>3</xdr:row>
      <xdr:rowOff>142875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54" y="238125"/>
          <a:ext cx="1587498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</xdr:row>
      <xdr:rowOff>152400</xdr:rowOff>
    </xdr:from>
    <xdr:to>
      <xdr:col>26</xdr:col>
      <xdr:colOff>253998</xdr:colOff>
      <xdr:row>4</xdr:row>
      <xdr:rowOff>247650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314325"/>
          <a:ext cx="1587498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76200</xdr:rowOff>
    </xdr:from>
    <xdr:to>
      <xdr:col>9</xdr:col>
      <xdr:colOff>15873</xdr:colOff>
      <xdr:row>3</xdr:row>
      <xdr:rowOff>47625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76200"/>
          <a:ext cx="1587498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171450</xdr:rowOff>
    </xdr:from>
    <xdr:to>
      <xdr:col>10</xdr:col>
      <xdr:colOff>34923</xdr:colOff>
      <xdr:row>1</xdr:row>
      <xdr:rowOff>361950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71450"/>
          <a:ext cx="1587498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187323</xdr:colOff>
      <xdr:row>2</xdr:row>
      <xdr:rowOff>266700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8100"/>
          <a:ext cx="1587498" cy="4762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i" refreshedDate="41951.934297685184" createdVersion="4" refreshedVersion="4" minRefreshableVersion="3" recordCount="89">
  <cacheSource type="worksheet">
    <worksheetSource ref="B7:I96" sheet="Itemized"/>
  </cacheSource>
  <cacheFields count="8">
    <cacheField name="Month" numFmtId="0">
      <sharedItems/>
    </cacheField>
    <cacheField name="Date" numFmtId="14">
      <sharedItems containsSemiMixedTypes="0" containsNonDate="0" containsDate="1" containsString="0" minDate="2013-08-08T00:00:00" maxDate="2014-03-15T00:00:00" count="16">
        <d v="2013-08-08T00:00:00"/>
        <d v="2013-12-19T00:00:00"/>
        <d v="2014-01-07T00:00:00"/>
        <d v="2014-02-22T00:00:00"/>
        <d v="2014-03-03T00:00:00"/>
        <d v="2014-03-04T00:00:00"/>
        <d v="2014-03-05T00:00:00"/>
        <d v="2014-03-06T00:00:00"/>
        <d v="2014-03-07T00:00:00"/>
        <d v="2014-03-08T00:00:00"/>
        <d v="2014-03-09T00:00:00"/>
        <d v="2014-03-10T00:00:00"/>
        <d v="2014-03-11T00:00:00"/>
        <d v="2014-03-12T00:00:00"/>
        <d v="2014-03-13T00:00:00"/>
        <d v="2014-03-14T00:00:00"/>
      </sharedItems>
    </cacheField>
    <cacheField name="Country" numFmtId="0">
      <sharedItems count="2">
        <s v="Philippines"/>
        <s v="Japan"/>
      </sharedItems>
    </cacheField>
    <cacheField name="City" numFmtId="0">
      <sharedItems count="21">
        <s v="Cebu"/>
        <s v="Makati"/>
        <s v="NAIA"/>
        <s v="CebuPacific InFlight"/>
        <s v="Kyoto"/>
        <s v="Nara"/>
        <s v="Osaka"/>
        <s v="Hon-Atsugi"/>
        <s v="Gotemba"/>
        <s v="Susoni"/>
        <s v="Matsuda"/>
        <s v="Harajuku"/>
        <s v="Mitaka"/>
        <s v="Shimbashi"/>
        <s v="Odaiba"/>
        <s v="Shin-Osaka"/>
        <s v="Hiroshima"/>
        <s v="Miyajima"/>
        <s v="Kansai Airport"/>
        <s v="Atsugi" u="1"/>
        <s v="CebuPacific" u="1"/>
      </sharedItems>
    </cacheField>
    <cacheField name="Classification" numFmtId="0">
      <sharedItems count="17">
        <s v="Transpo"/>
        <s v="Visa"/>
        <s v="Misc"/>
        <s v="Entrance Fees"/>
        <s v="Food"/>
        <s v="Accommodation"/>
        <s v="Airport Fees"/>
        <s v="Shopping/Souvenirs"/>
        <s v="Souvenirs" u="1"/>
        <s v="Shopping" u="1"/>
        <s v="Entrance Fee" u="1"/>
        <s v="Airfare" u="1"/>
        <s v="JR Pass" u="1"/>
        <s v="Accomodation" u="1"/>
        <s v="Terminal Fee" u="1"/>
        <s v="Locker" u="1"/>
        <s v="Travel Tax" u="1"/>
      </sharedItems>
    </cacheField>
    <cacheField name="Particulars" numFmtId="0">
      <sharedItems count="124">
        <s v="CebuPacific Manila-Osaka-Manila (with 15 kilos check-in &amp; 7 kilos hand carry)"/>
        <s v="Visa Application Fee"/>
        <s v="AirAsia Cebu-Manila-Cebu (with 15 kilos check-in &amp; 7 kilos hand carry)"/>
        <s v="JR Pass"/>
        <s v="CebuPac baggage upgrade (15kilos)"/>
        <s v="AirAsia baggage upgrade (10 kilos)"/>
        <s v="Studio Ghibli Museum Guided Tour"/>
        <s v="Taxi to OMP (250 divide by 2)"/>
        <s v="Lunch: Wendys"/>
        <s v="Dinner: KFC"/>
        <s v="Our Melting Pot (OMP ) 1 night stay"/>
        <s v="Taxi to Airport (350 divided by 2)"/>
        <s v="Skyway Toll"/>
        <s v="Lunch: Kenny Rogers"/>
        <s v="Travel Tax"/>
        <s v="Terminal Fee"/>
        <s v="Snacks: Moju drink bought inside the plane"/>
        <s v="Dinner: McDo meal"/>
        <s v="Piece Hostel Kyoto"/>
        <s v="Kyoto to Nara"/>
        <s v="Great Buddha Hall Entrance Hall"/>
        <s v="Bus from Nara Park to JR Nara Station"/>
        <s v="Lunch: Torikatsu set meal from Yayoiken"/>
        <s v="Osaka Castle Entrance Fees"/>
        <s v="Postcards at Osaka Castle (2 pcs)"/>
        <s v="Ref Magnet bought at Osaka Castle"/>
        <s v="Snacks: Green Tea Ice Cream bought outside Osaka Castle"/>
        <s v="Dinner: Stir fried noodles, rice cake, choco marble slice bread, pudding bought at Lawson"/>
        <s v="1-day bus pass"/>
        <s v="Train ride to Arashiyama"/>
        <s v="Lunch: Tempura Soba bought at Arashiyama JR Station"/>
        <s v="Lunch: Siopao bought at Arashiyama JR Station"/>
        <s v="Bus ride to Arashiyama to Daikakji (outside the free bus pass route; rode wrong bus)"/>
        <s v="Bus ride (outside the free bus pass route; rode wrong bus)"/>
        <s v="Entrance to Kinkakuji Temple"/>
        <s v="Dinner: Nuggets McDo"/>
        <s v="Dinner: Tempura Soba (ready-to-cook-meal) from Lawson"/>
        <s v="Dinner: Onigiri from Lawson"/>
        <s v="Socks at GU (5-in-1) - on sale!"/>
        <s v="Scarf at GU - on sale!"/>
        <s v="Toie Movie Studio Entrance"/>
        <s v="Train: Odawara to Hon-Atsugi"/>
        <s v="Pre-ordered winter accessories from our host, Debbie (ear muffs, gloves, beanie, thermals, socks, boots)"/>
        <s v="Bus to Shimizu (host's home)"/>
        <s v="Passmo reload"/>
        <s v="Breakfast: Bread and water from Lawson"/>
        <s v="Entrance to Grinpa Resort"/>
        <s v="Breakfast: coffee from the vending machine"/>
        <s v="Lunch: 2 sandwich,  onigiri from Belmart"/>
        <s v="Locker rental at theme park"/>
        <s v="Dinner: Tempura Soba"/>
        <s v="Train: Hon-Atsugi to Sanami-Ono (rode the Rapid Expess train, w/c charges a premium for seats)"/>
        <s v="Lunch: Siopao"/>
        <s v="Snacks: Crepe"/>
        <s v="Snacks: Water"/>
        <s v="Totoro stuffed toy"/>
        <s v="Snacks: Fried Potato at the Underground Market at Hon-Atsugi Station"/>
        <s v="Dinner: Sushi Feast (dinner treat for Debbie &amp; Carlo split w/ Weng 3950)"/>
        <s v="Snacks: Fried Potato with cherry filling"/>
        <s v="Lunch: McDo burger meal"/>
        <s v="Snacks: Hot Tea from convenience store"/>
        <s v="Dinner: Ramen"/>
        <s v="shortage when auited my money"/>
        <s v="Passmo refund"/>
        <s v="Bus Fare to Hon-Atsugi Station"/>
        <s v="Train: Hon-Atsugi to Odawara"/>
        <s v="Lunch: Onigiri, noodle sandwich and water at BelMart (Shin-Osaka Train Station)"/>
        <s v="Hiroshima Peace Hotel"/>
        <s v="Itsukumashi Shrine Entrance"/>
        <s v="Daiso chaka bag for all those food pasalubong"/>
        <s v="excess when audited money"/>
        <s v="Street car to Atomic Bomb Dome"/>
        <s v="Street car back to Yokogawa Station"/>
        <s v="Lunch: KFC"/>
        <s v="Dinner: Ramen bought at the airport"/>
        <s v="Dinner: Mini Stop Chicken Rice"/>
        <s v="Dinner: Water"/>
        <s v="Snacks: Cinnamon Roll"/>
        <s v="Snacks: Caramel Toffee"/>
        <s v="Taxi going home"/>
        <s v="Bus ride to Arashiyama to Daikakji (lost bus)" u="1"/>
        <s v="Scarf at H&amp;M (2 pcs)" u="1"/>
        <s v="Pre-ordered winter accessories from Debbie (ear muffs, gloves, beanie, thermals, socks)" u="1"/>
        <s v="Hello Kitty for Nikka :)" u="1"/>
        <s v="Bus to JR Line" u="1"/>
        <s v="Piece Kyoto Hostel" u="1"/>
        <s v="Lunch: set meal, I think kontatsu" u="1"/>
        <s v="Bus ride" u="1"/>
        <s v="Credit - sukli sa bayad sa JR Pass" u="1"/>
        <s v="Sweets bought at the airport (rice cakes)" u="1"/>
        <s v="1 pad Stamps bought at Arashiyama Post Office" u="1"/>
        <s v="Totoro stuffed toy (2 pcs)" u="1"/>
        <s v="shorage when auited my money" u="1"/>
        <s v="More Pasalubong (rice sprinkles, nori, kairu)" u="1"/>
        <s v="Boots for sister" u="1"/>
        <s v="Osaka Castle Entrance Fee" u="1"/>
        <s v="Assorted Pasalubong (Kitkat, chocolates, Pocky, Melty Kiss, etc)" u="1"/>
        <s v="Train: Oawara to Hon-Atsugi" u="1"/>
        <s v="Bus Fare to Sanami-Ono (forgot to tap machine)" u="1"/>
        <s v="Bus Pass Reload" u="1"/>
        <s v="Snacks: Seattle's Best Cinnamon Roll" u="1"/>
        <s v="Excess money" u="1"/>
        <s v="Pasalubong from grocery (rice sprinkles, nori, kairu)" u="1"/>
        <s v="locker" u="1"/>
        <s v="ecess when audited money" u="1"/>
        <s v="Scarf at GU" u="1"/>
        <s v="Postcards at Osaka Castle" u="1"/>
        <s v="CebuPacific Manila-Osaka-Manila" u="1"/>
        <s v="Snacks: Fried Potat with cherry filling" u="1"/>
        <s v="Uniqlo Heattech for sister's upcoming trip" u="1"/>
        <s v="Uniqlo Thermals for sister's upcoming trip" u="1"/>
        <s v="Ref Magnets bought at Nakamise Street (300, 350, 400, 700)" u="1"/>
        <s v="short" u="1"/>
        <s v="Pass Mo Bus Pass" u="1"/>
        <s v="AirAsia Cebu-Manila-Cebu" u="1"/>
        <s v="Bus to Shimizu (Debbie's home)" u="1"/>
        <s v="Bus fare to debbie's home" u="1"/>
        <s v="Bus Fare to Sanami-Ono (mistake)" u="1"/>
        <s v="Mask for a friend's sister" u="1"/>
        <s v="exces refund" u="1"/>
        <s v="Entrance to Grinpa" u="1"/>
        <s v="Socks at GU (5-in-1)" u="1"/>
        <s v="Our Melting Pot (1 night)" u="1"/>
        <s v="Odakyu Line to Atsugi" u="1"/>
      </sharedItems>
    </cacheField>
    <cacheField name="Peso" numFmtId="0">
      <sharedItems containsString="0" containsBlank="1" containsNumber="1" minValue="19" maxValue="14355.88"/>
    </cacheField>
    <cacheField name="Yen" numFmtId="43">
      <sharedItems containsString="0" containsBlank="1" containsNumber="1" containsInteger="1" minValue="-795" maxValue="45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s v="August"/>
    <x v="0"/>
    <x v="0"/>
    <x v="0"/>
    <x v="0"/>
    <x v="0"/>
    <n v="7983.76"/>
    <m/>
  </r>
  <r>
    <s v="December"/>
    <x v="1"/>
    <x v="0"/>
    <x v="0"/>
    <x v="1"/>
    <x v="1"/>
    <n v="2000"/>
    <m/>
  </r>
  <r>
    <s v="January"/>
    <x v="2"/>
    <x v="0"/>
    <x v="0"/>
    <x v="0"/>
    <x v="2"/>
    <n v="1594.56"/>
    <m/>
  </r>
  <r>
    <s v="February"/>
    <x v="3"/>
    <x v="0"/>
    <x v="0"/>
    <x v="0"/>
    <x v="3"/>
    <n v="14355.88"/>
    <m/>
  </r>
  <r>
    <s v="March"/>
    <x v="4"/>
    <x v="0"/>
    <x v="0"/>
    <x v="2"/>
    <x v="4"/>
    <n v="730"/>
    <m/>
  </r>
  <r>
    <s v="March"/>
    <x v="4"/>
    <x v="0"/>
    <x v="0"/>
    <x v="2"/>
    <x v="5"/>
    <n v="520"/>
    <m/>
  </r>
  <r>
    <s v="March"/>
    <x v="4"/>
    <x v="0"/>
    <x v="0"/>
    <x v="3"/>
    <x v="6"/>
    <n v="2724.54"/>
    <m/>
  </r>
  <r>
    <s v="March"/>
    <x v="4"/>
    <x v="0"/>
    <x v="1"/>
    <x v="0"/>
    <x v="7"/>
    <n v="125"/>
    <m/>
  </r>
  <r>
    <s v="March"/>
    <x v="4"/>
    <x v="0"/>
    <x v="1"/>
    <x v="4"/>
    <x v="8"/>
    <n v="198"/>
    <m/>
  </r>
  <r>
    <s v="March"/>
    <x v="4"/>
    <x v="0"/>
    <x v="1"/>
    <x v="4"/>
    <x v="9"/>
    <n v="129"/>
    <m/>
  </r>
  <r>
    <s v="March"/>
    <x v="4"/>
    <x v="0"/>
    <x v="1"/>
    <x v="5"/>
    <x v="10"/>
    <n v="750"/>
    <m/>
  </r>
  <r>
    <s v="March"/>
    <x v="5"/>
    <x v="0"/>
    <x v="1"/>
    <x v="0"/>
    <x v="11"/>
    <n v="175"/>
    <m/>
  </r>
  <r>
    <s v="March"/>
    <x v="5"/>
    <x v="0"/>
    <x v="1"/>
    <x v="0"/>
    <x v="12"/>
    <n v="20"/>
    <m/>
  </r>
  <r>
    <s v="March"/>
    <x v="5"/>
    <x v="0"/>
    <x v="2"/>
    <x v="4"/>
    <x v="13"/>
    <n v="200"/>
    <m/>
  </r>
  <r>
    <s v="March"/>
    <x v="5"/>
    <x v="0"/>
    <x v="2"/>
    <x v="6"/>
    <x v="14"/>
    <n v="1620"/>
    <m/>
  </r>
  <r>
    <s v="March"/>
    <x v="5"/>
    <x v="0"/>
    <x v="2"/>
    <x v="6"/>
    <x v="15"/>
    <n v="550"/>
    <m/>
  </r>
  <r>
    <s v="March"/>
    <x v="5"/>
    <x v="0"/>
    <x v="3"/>
    <x v="4"/>
    <x v="16"/>
    <n v="50"/>
    <m/>
  </r>
  <r>
    <s v="March"/>
    <x v="5"/>
    <x v="1"/>
    <x v="4"/>
    <x v="4"/>
    <x v="17"/>
    <m/>
    <n v="650"/>
  </r>
  <r>
    <s v="March"/>
    <x v="5"/>
    <x v="1"/>
    <x v="4"/>
    <x v="5"/>
    <x v="18"/>
    <m/>
    <n v="2300"/>
  </r>
  <r>
    <s v="March"/>
    <x v="6"/>
    <x v="1"/>
    <x v="4"/>
    <x v="0"/>
    <x v="19"/>
    <m/>
    <n v="610"/>
  </r>
  <r>
    <s v="March"/>
    <x v="6"/>
    <x v="1"/>
    <x v="5"/>
    <x v="3"/>
    <x v="20"/>
    <m/>
    <n v="500"/>
  </r>
  <r>
    <s v="March"/>
    <x v="6"/>
    <x v="1"/>
    <x v="5"/>
    <x v="0"/>
    <x v="21"/>
    <m/>
    <n v="200"/>
  </r>
  <r>
    <s v="March"/>
    <x v="6"/>
    <x v="1"/>
    <x v="5"/>
    <x v="4"/>
    <x v="22"/>
    <m/>
    <n v="690"/>
  </r>
  <r>
    <s v="March"/>
    <x v="6"/>
    <x v="1"/>
    <x v="6"/>
    <x v="3"/>
    <x v="23"/>
    <m/>
    <n v="600"/>
  </r>
  <r>
    <s v="March"/>
    <x v="6"/>
    <x v="1"/>
    <x v="6"/>
    <x v="7"/>
    <x v="24"/>
    <m/>
    <n v="400"/>
  </r>
  <r>
    <s v="March"/>
    <x v="6"/>
    <x v="1"/>
    <x v="6"/>
    <x v="7"/>
    <x v="25"/>
    <m/>
    <n v="320"/>
  </r>
  <r>
    <s v="March"/>
    <x v="6"/>
    <x v="1"/>
    <x v="6"/>
    <x v="4"/>
    <x v="26"/>
    <m/>
    <n v="300"/>
  </r>
  <r>
    <s v="March"/>
    <x v="6"/>
    <x v="1"/>
    <x v="4"/>
    <x v="4"/>
    <x v="27"/>
    <m/>
    <n v="597"/>
  </r>
  <r>
    <s v="March"/>
    <x v="6"/>
    <x v="1"/>
    <x v="4"/>
    <x v="5"/>
    <x v="18"/>
    <m/>
    <n v="2300"/>
  </r>
  <r>
    <s v="March"/>
    <x v="7"/>
    <x v="1"/>
    <x v="4"/>
    <x v="0"/>
    <x v="28"/>
    <m/>
    <n v="500"/>
  </r>
  <r>
    <s v="March"/>
    <x v="7"/>
    <x v="1"/>
    <x v="4"/>
    <x v="0"/>
    <x v="29"/>
    <m/>
    <n v="150"/>
  </r>
  <r>
    <s v="March"/>
    <x v="7"/>
    <x v="1"/>
    <x v="4"/>
    <x v="4"/>
    <x v="30"/>
    <m/>
    <n v="450"/>
  </r>
  <r>
    <s v="March"/>
    <x v="7"/>
    <x v="1"/>
    <x v="4"/>
    <x v="4"/>
    <x v="31"/>
    <m/>
    <n v="200"/>
  </r>
  <r>
    <s v="March"/>
    <x v="7"/>
    <x v="1"/>
    <x v="4"/>
    <x v="0"/>
    <x v="32"/>
    <m/>
    <n v="190"/>
  </r>
  <r>
    <s v="March"/>
    <x v="7"/>
    <x v="1"/>
    <x v="4"/>
    <x v="0"/>
    <x v="33"/>
    <m/>
    <n v="200"/>
  </r>
  <r>
    <s v="March"/>
    <x v="7"/>
    <x v="1"/>
    <x v="4"/>
    <x v="3"/>
    <x v="34"/>
    <m/>
    <n v="400"/>
  </r>
  <r>
    <s v="March"/>
    <x v="7"/>
    <x v="1"/>
    <x v="4"/>
    <x v="4"/>
    <x v="35"/>
    <m/>
    <n v="190"/>
  </r>
  <r>
    <s v="March"/>
    <x v="7"/>
    <x v="1"/>
    <x v="4"/>
    <x v="4"/>
    <x v="36"/>
    <m/>
    <n v="398"/>
  </r>
  <r>
    <s v="March"/>
    <x v="7"/>
    <x v="1"/>
    <x v="4"/>
    <x v="4"/>
    <x v="37"/>
    <m/>
    <n v="73"/>
  </r>
  <r>
    <s v="March"/>
    <x v="7"/>
    <x v="1"/>
    <x v="4"/>
    <x v="5"/>
    <x v="18"/>
    <m/>
    <n v="2300"/>
  </r>
  <r>
    <s v="March"/>
    <x v="8"/>
    <x v="1"/>
    <x v="4"/>
    <x v="7"/>
    <x v="38"/>
    <m/>
    <n v="490"/>
  </r>
  <r>
    <s v="March"/>
    <x v="8"/>
    <x v="1"/>
    <x v="4"/>
    <x v="7"/>
    <x v="39"/>
    <m/>
    <n v="490"/>
  </r>
  <r>
    <s v="March"/>
    <x v="8"/>
    <x v="1"/>
    <x v="4"/>
    <x v="3"/>
    <x v="40"/>
    <m/>
    <n v="2200"/>
  </r>
  <r>
    <s v="March"/>
    <x v="8"/>
    <x v="1"/>
    <x v="7"/>
    <x v="0"/>
    <x v="41"/>
    <m/>
    <n v="440"/>
  </r>
  <r>
    <s v="March"/>
    <x v="8"/>
    <x v="1"/>
    <x v="7"/>
    <x v="7"/>
    <x v="42"/>
    <m/>
    <n v="4550"/>
  </r>
  <r>
    <s v="March"/>
    <x v="8"/>
    <x v="1"/>
    <x v="7"/>
    <x v="0"/>
    <x v="43"/>
    <m/>
    <n v="210"/>
  </r>
  <r>
    <s v="March"/>
    <x v="9"/>
    <x v="1"/>
    <x v="7"/>
    <x v="0"/>
    <x v="44"/>
    <m/>
    <n v="1000"/>
  </r>
  <r>
    <s v="March"/>
    <x v="9"/>
    <x v="1"/>
    <x v="7"/>
    <x v="4"/>
    <x v="45"/>
    <m/>
    <n v="210"/>
  </r>
  <r>
    <s v="March"/>
    <x v="9"/>
    <x v="1"/>
    <x v="8"/>
    <x v="0"/>
    <x v="46"/>
    <m/>
    <n v="3600"/>
  </r>
  <r>
    <s v="March"/>
    <x v="9"/>
    <x v="1"/>
    <x v="8"/>
    <x v="4"/>
    <x v="47"/>
    <m/>
    <n v="100"/>
  </r>
  <r>
    <s v="March"/>
    <x v="9"/>
    <x v="1"/>
    <x v="8"/>
    <x v="4"/>
    <x v="48"/>
    <m/>
    <n v="377"/>
  </r>
  <r>
    <s v="March"/>
    <x v="9"/>
    <x v="1"/>
    <x v="9"/>
    <x v="2"/>
    <x v="49"/>
    <m/>
    <n v="300"/>
  </r>
  <r>
    <s v="March"/>
    <x v="9"/>
    <x v="1"/>
    <x v="7"/>
    <x v="0"/>
    <x v="43"/>
    <m/>
    <n v="80"/>
  </r>
  <r>
    <s v="March"/>
    <x v="9"/>
    <x v="1"/>
    <x v="10"/>
    <x v="4"/>
    <x v="50"/>
    <m/>
    <n v="370"/>
  </r>
  <r>
    <s v="March"/>
    <x v="10"/>
    <x v="1"/>
    <x v="7"/>
    <x v="0"/>
    <x v="44"/>
    <m/>
    <n v="2000"/>
  </r>
  <r>
    <s v="March"/>
    <x v="10"/>
    <x v="1"/>
    <x v="7"/>
    <x v="0"/>
    <x v="51"/>
    <m/>
    <n v="600"/>
  </r>
  <r>
    <s v="March"/>
    <x v="10"/>
    <x v="1"/>
    <x v="11"/>
    <x v="4"/>
    <x v="52"/>
    <m/>
    <n v="250"/>
  </r>
  <r>
    <s v="March"/>
    <x v="10"/>
    <x v="1"/>
    <x v="11"/>
    <x v="4"/>
    <x v="53"/>
    <m/>
    <n v="400"/>
  </r>
  <r>
    <s v="March"/>
    <x v="10"/>
    <x v="1"/>
    <x v="11"/>
    <x v="4"/>
    <x v="54"/>
    <m/>
    <n v="105"/>
  </r>
  <r>
    <s v="March"/>
    <x v="11"/>
    <x v="1"/>
    <x v="7"/>
    <x v="0"/>
    <x v="44"/>
    <m/>
    <n v="2000"/>
  </r>
  <r>
    <s v="March"/>
    <x v="11"/>
    <x v="1"/>
    <x v="12"/>
    <x v="7"/>
    <x v="55"/>
    <m/>
    <n v="1365"/>
  </r>
  <r>
    <s v="March"/>
    <x v="11"/>
    <x v="1"/>
    <x v="7"/>
    <x v="4"/>
    <x v="56"/>
    <m/>
    <n v="136"/>
  </r>
  <r>
    <s v="March"/>
    <x v="11"/>
    <x v="1"/>
    <x v="7"/>
    <x v="4"/>
    <x v="57"/>
    <m/>
    <n v="1975"/>
  </r>
  <r>
    <s v="March"/>
    <x v="12"/>
    <x v="1"/>
    <x v="7"/>
    <x v="0"/>
    <x v="44"/>
    <m/>
    <n v="2000"/>
  </r>
  <r>
    <s v="March"/>
    <x v="12"/>
    <x v="1"/>
    <x v="13"/>
    <x v="4"/>
    <x v="58"/>
    <m/>
    <n v="200"/>
  </r>
  <r>
    <s v="March"/>
    <x v="12"/>
    <x v="1"/>
    <x v="13"/>
    <x v="4"/>
    <x v="59"/>
    <m/>
    <n v="500"/>
  </r>
  <r>
    <s v="March"/>
    <x v="12"/>
    <x v="1"/>
    <x v="14"/>
    <x v="4"/>
    <x v="60"/>
    <m/>
    <n v="100"/>
  </r>
  <r>
    <s v="March"/>
    <x v="12"/>
    <x v="1"/>
    <x v="7"/>
    <x v="4"/>
    <x v="61"/>
    <m/>
    <n v="900"/>
  </r>
  <r>
    <s v="March"/>
    <x v="12"/>
    <x v="1"/>
    <x v="7"/>
    <x v="2"/>
    <x v="62"/>
    <m/>
    <n v="3040"/>
  </r>
  <r>
    <s v="March"/>
    <x v="12"/>
    <x v="1"/>
    <x v="7"/>
    <x v="0"/>
    <x v="63"/>
    <m/>
    <n v="-560"/>
  </r>
  <r>
    <s v="March"/>
    <x v="13"/>
    <x v="1"/>
    <x v="7"/>
    <x v="0"/>
    <x v="64"/>
    <m/>
    <n v="210"/>
  </r>
  <r>
    <s v="March"/>
    <x v="13"/>
    <x v="1"/>
    <x v="7"/>
    <x v="0"/>
    <x v="65"/>
    <m/>
    <n v="440"/>
  </r>
  <r>
    <s v="March"/>
    <x v="13"/>
    <x v="1"/>
    <x v="15"/>
    <x v="4"/>
    <x v="66"/>
    <m/>
    <n v="373"/>
  </r>
  <r>
    <s v="March"/>
    <x v="13"/>
    <x v="1"/>
    <x v="16"/>
    <x v="5"/>
    <x v="67"/>
    <m/>
    <n v="1580"/>
  </r>
  <r>
    <s v="March"/>
    <x v="13"/>
    <x v="1"/>
    <x v="17"/>
    <x v="3"/>
    <x v="68"/>
    <m/>
    <n v="300"/>
  </r>
  <r>
    <s v="March"/>
    <x v="13"/>
    <x v="1"/>
    <x v="16"/>
    <x v="4"/>
    <x v="61"/>
    <m/>
    <n v="580"/>
  </r>
  <r>
    <s v="March"/>
    <x v="13"/>
    <x v="1"/>
    <x v="16"/>
    <x v="7"/>
    <x v="69"/>
    <m/>
    <n v="105"/>
  </r>
  <r>
    <s v="March"/>
    <x v="13"/>
    <x v="1"/>
    <x v="16"/>
    <x v="2"/>
    <x v="70"/>
    <m/>
    <n v="-795"/>
  </r>
  <r>
    <s v="March"/>
    <x v="14"/>
    <x v="1"/>
    <x v="16"/>
    <x v="0"/>
    <x v="71"/>
    <m/>
    <n v="150"/>
  </r>
  <r>
    <s v="March"/>
    <x v="14"/>
    <x v="1"/>
    <x v="16"/>
    <x v="0"/>
    <x v="72"/>
    <m/>
    <n v="150"/>
  </r>
  <r>
    <s v="March"/>
    <x v="14"/>
    <x v="1"/>
    <x v="16"/>
    <x v="4"/>
    <x v="73"/>
    <m/>
    <n v="500"/>
  </r>
  <r>
    <s v="March"/>
    <x v="14"/>
    <x v="1"/>
    <x v="18"/>
    <x v="4"/>
    <x v="74"/>
    <m/>
    <n v="730"/>
  </r>
  <r>
    <s v="March"/>
    <x v="15"/>
    <x v="0"/>
    <x v="3"/>
    <x v="4"/>
    <x v="54"/>
    <n v="50"/>
    <m/>
  </r>
  <r>
    <s v="March"/>
    <x v="15"/>
    <x v="0"/>
    <x v="2"/>
    <x v="4"/>
    <x v="75"/>
    <n v="68"/>
    <m/>
  </r>
  <r>
    <s v="March"/>
    <x v="15"/>
    <x v="0"/>
    <x v="2"/>
    <x v="4"/>
    <x v="76"/>
    <n v="19"/>
    <m/>
  </r>
  <r>
    <s v="March"/>
    <x v="15"/>
    <x v="0"/>
    <x v="2"/>
    <x v="4"/>
    <x v="13"/>
    <n v="200"/>
    <m/>
  </r>
  <r>
    <s v="March"/>
    <x v="15"/>
    <x v="0"/>
    <x v="2"/>
    <x v="4"/>
    <x v="77"/>
    <n v="70"/>
    <m/>
  </r>
  <r>
    <s v="March"/>
    <x v="15"/>
    <x v="0"/>
    <x v="2"/>
    <x v="4"/>
    <x v="78"/>
    <n v="160"/>
    <m/>
  </r>
  <r>
    <s v="March"/>
    <x v="15"/>
    <x v="0"/>
    <x v="0"/>
    <x v="0"/>
    <x v="79"/>
    <n v="14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rticulars">
  <location ref="B5:D21" firstHeaderRow="0" firstDataRow="1" firstDataCol="1"/>
  <pivotFields count="8">
    <pivotField showAll="0"/>
    <pivotField numFmtId="14" showAll="0" defaultSubtotal="0"/>
    <pivotField axis="axisRow" showAll="0">
      <items count="3">
        <item x="0"/>
        <item x="1"/>
        <item t="default"/>
      </items>
    </pivotField>
    <pivotField axis="axisRow" showAll="0">
      <items count="22">
        <item sd="0" x="4"/>
        <item sd="0" x="5"/>
        <item sd="0" x="6"/>
        <item sd="0" m="1" x="19"/>
        <item sd="0" x="0"/>
        <item sd="0" m="1" x="20"/>
        <item sd="0" x="3"/>
        <item sd="0" x="7"/>
        <item sd="0" x="8"/>
        <item sd="0" x="10"/>
        <item sd="0" x="11"/>
        <item sd="0" x="1"/>
        <item sd="0" x="12"/>
        <item sd="0" x="17"/>
        <item sd="0" x="2"/>
        <item sd="0" x="13"/>
        <item sd="0" x="14"/>
        <item sd="0" x="9"/>
        <item sd="0" x="16"/>
        <item sd="0" x="15"/>
        <item sd="0" x="18"/>
        <item t="default" sd="0"/>
      </items>
    </pivotField>
    <pivotField axis="axisRow" showAll="0">
      <items count="18">
        <item sd="0" m="1" x="13"/>
        <item m="1" x="11"/>
        <item sd="0" x="6"/>
        <item m="1" x="10"/>
        <item sd="0" x="3"/>
        <item sd="0" x="4"/>
        <item m="1" x="12"/>
        <item m="1" x="15"/>
        <item sd="0" x="2"/>
        <item m="1" x="9"/>
        <item sd="0" x="7"/>
        <item m="1" x="8"/>
        <item m="1" x="14"/>
        <item sd="0" x="0"/>
        <item m="1" x="16"/>
        <item sd="0" x="1"/>
        <item sd="0" x="5"/>
        <item t="default"/>
      </items>
    </pivotField>
    <pivotField axis="axisRow" showAll="0">
      <items count="125">
        <item m="1" x="90"/>
        <item x="28"/>
        <item x="5"/>
        <item m="1" x="114"/>
        <item x="2"/>
        <item m="1" x="96"/>
        <item m="1" x="94"/>
        <item x="45"/>
        <item x="47"/>
        <item m="1" x="116"/>
        <item x="64"/>
        <item m="1" x="98"/>
        <item m="1" x="117"/>
        <item x="21"/>
        <item m="1" x="99"/>
        <item m="1" x="87"/>
        <item x="33"/>
        <item m="1" x="80"/>
        <item x="32"/>
        <item m="1" x="84"/>
        <item m="1" x="115"/>
        <item x="43"/>
        <item x="4"/>
        <item m="1" x="107"/>
        <item x="0"/>
        <item m="1" x="88"/>
        <item x="69"/>
        <item x="9"/>
        <item x="17"/>
        <item x="75"/>
        <item x="35"/>
        <item x="37"/>
        <item x="61"/>
        <item x="74"/>
        <item x="27"/>
        <item x="57"/>
        <item x="50"/>
        <item x="36"/>
        <item x="76"/>
        <item m="1" x="104"/>
        <item m="1" x="120"/>
        <item x="46"/>
        <item x="34"/>
        <item m="1" x="119"/>
        <item m="1" x="101"/>
        <item x="70"/>
        <item x="20"/>
        <item m="1" x="83"/>
        <item x="67"/>
        <item x="68"/>
        <item x="3"/>
        <item x="19"/>
        <item m="1" x="103"/>
        <item x="49"/>
        <item x="48"/>
        <item x="13"/>
        <item x="73"/>
        <item x="59"/>
        <item x="66"/>
        <item m="1" x="86"/>
        <item x="52"/>
        <item x="31"/>
        <item x="30"/>
        <item x="22"/>
        <item x="8"/>
        <item m="1" x="118"/>
        <item m="1" x="93"/>
        <item m="1" x="123"/>
        <item m="1" x="95"/>
        <item x="23"/>
        <item m="1" x="122"/>
        <item x="10"/>
        <item m="1" x="102"/>
        <item m="1" x="113"/>
        <item x="63"/>
        <item x="44"/>
        <item x="18"/>
        <item m="1" x="85"/>
        <item m="1" x="106"/>
        <item x="24"/>
        <item m="1" x="82"/>
        <item x="42"/>
        <item x="25"/>
        <item m="1" x="111"/>
        <item m="1" x="105"/>
        <item x="39"/>
        <item m="1" x="81"/>
        <item m="1" x="92"/>
        <item m="1" x="112"/>
        <item x="62"/>
        <item x="12"/>
        <item x="78"/>
        <item x="77"/>
        <item x="53"/>
        <item m="1" x="108"/>
        <item x="56"/>
        <item x="58"/>
        <item x="26"/>
        <item x="60"/>
        <item x="16"/>
        <item m="1" x="100"/>
        <item x="54"/>
        <item m="1" x="121"/>
        <item x="38"/>
        <item x="72"/>
        <item x="71"/>
        <item x="6"/>
        <item m="1" x="89"/>
        <item x="79"/>
        <item x="11"/>
        <item x="7"/>
        <item x="15"/>
        <item x="40"/>
        <item x="55"/>
        <item m="1" x="91"/>
        <item x="29"/>
        <item x="65"/>
        <item x="51"/>
        <item m="1" x="97"/>
        <item x="41"/>
        <item x="14"/>
        <item m="1" x="109"/>
        <item m="1" x="110"/>
        <item x="1"/>
        <item t="default"/>
      </items>
    </pivotField>
    <pivotField dataField="1" showAll="0"/>
    <pivotField dataField="1" showAll="0"/>
  </pivotFields>
  <rowFields count="4">
    <field x="2"/>
    <field x="4"/>
    <field x="3"/>
    <field x="5"/>
  </rowFields>
  <rowItems count="16">
    <i>
      <x/>
    </i>
    <i r="1">
      <x v="2"/>
    </i>
    <i r="1">
      <x v="4"/>
    </i>
    <i r="1">
      <x v="5"/>
    </i>
    <i r="1">
      <x v="8"/>
    </i>
    <i r="1">
      <x v="13"/>
    </i>
    <i r="1">
      <x v="15"/>
    </i>
    <i r="1">
      <x v="16"/>
    </i>
    <i>
      <x v="1"/>
    </i>
    <i r="1">
      <x v="4"/>
    </i>
    <i r="1">
      <x v="5"/>
    </i>
    <i r="1">
      <x v="8"/>
    </i>
    <i r="1">
      <x v="10"/>
    </i>
    <i r="1">
      <x v="13"/>
    </i>
    <i r="1"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Expenses in Peso (Php)" fld="6" baseField="4" baseItem="0"/>
    <dataField name="Total Expenses in Yen (JPY)" fld="7" baseField="5" baseItem="34"/>
  </dataFields>
  <formats count="22">
    <format dxfId="19042">
      <pivotArea outline="0" collapsedLevelsAreSubtotals="1" fieldPosition="0"/>
    </format>
    <format dxfId="190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040">
      <pivotArea type="all" dataOnly="0" outline="0" fieldPosition="0"/>
    </format>
    <format dxfId="19039">
      <pivotArea field="2" type="button" dataOnly="0" labelOnly="1" outline="0" axis="axisRow" fieldPosition="0"/>
    </format>
    <format dxfId="190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037">
      <pivotArea grandRow="1" outline="0" collapsedLevelsAreSubtotals="1" fieldPosition="0"/>
    </format>
    <format dxfId="19036">
      <pivotArea dataOnly="0" labelOnly="1" grandRow="1" outline="0" fieldPosition="0"/>
    </format>
    <format dxfId="19035">
      <pivotArea grandRow="1" outline="0" collapsedLevelsAreSubtotals="1" fieldPosition="0"/>
    </format>
    <format dxfId="19034">
      <pivotArea outline="0" collapsedLevelsAreSubtotals="1" fieldPosition="0"/>
    </format>
    <format dxfId="190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032">
      <pivotArea field="2" type="button" dataOnly="0" labelOnly="1" outline="0" axis="axisRow" fieldPosition="0"/>
    </format>
    <format dxfId="190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030">
      <pivotArea type="all" dataOnly="0" outline="0" fieldPosition="0"/>
    </format>
    <format dxfId="19029">
      <pivotArea type="all" dataOnly="0" outline="0" fieldPosition="0"/>
    </format>
    <format dxfId="19028">
      <pivotArea field="2" type="button" dataOnly="0" labelOnly="1" outline="0" axis="axisRow" fieldPosition="0"/>
    </format>
    <format dxfId="190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026">
      <pivotArea field="2" type="button" dataOnly="0" labelOnly="1" outline="0" axis="axisRow" fieldPosition="0"/>
    </format>
    <format dxfId="190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024">
      <pivotArea field="2" type="button" dataOnly="0" labelOnly="1" outline="0" axis="axisRow" fieldPosition="0"/>
    </format>
    <format dxfId="190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022">
      <pivotArea field="2" type="button" dataOnly="0" labelOnly="1" outline="0" axis="axisRow" fieldPosition="0"/>
    </format>
    <format dxfId="190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89" applyNumberFormats="0" applyBorderFormats="0" applyFontFormats="0" applyPatternFormats="0" applyAlignmentFormats="0" applyWidthHeightFormats="1" dataCaption="Values" grandTotalCaption="Grand Total" updatedVersion="4" minRefreshableVersion="3" useAutoFormatting="1" itemPrintTitles="1" createdVersion="4" indent="0" outline="1" outlineData="1" multipleFieldFilters="0" rowHeaderCaption="Particulars">
  <location ref="B2:D208" firstHeaderRow="0" firstDataRow="1" firstDataCol="1"/>
  <pivotFields count="8">
    <pivotField showAll="0"/>
    <pivotField axis="axisRow" numFmtId="14" multipleItemSelectionAllowed="1" showAll="0" sortType="ascending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showAll="0" sortType="descending">
      <items count="3">
        <item x="0"/>
        <item x="1"/>
        <item t="default"/>
      </items>
    </pivotField>
    <pivotField axis="axisRow" showAll="0" defaultSubtotal="0">
      <items count="21">
        <item x="4"/>
        <item x="7"/>
        <item x="1"/>
        <item x="5"/>
        <item x="6"/>
        <item m="1" x="19"/>
        <item x="8"/>
        <item x="9"/>
        <item x="10"/>
        <item x="11"/>
        <item x="3"/>
        <item x="2"/>
        <item x="0"/>
        <item m="1" x="20"/>
        <item x="12"/>
        <item x="13"/>
        <item x="14"/>
        <item x="15"/>
        <item x="16"/>
        <item x="17"/>
        <item x="18"/>
      </items>
    </pivotField>
    <pivotField axis="axisRow" showAll="0" defaultSubtotal="0">
      <items count="17">
        <item m="1" x="11"/>
        <item m="1" x="13"/>
        <item x="0"/>
        <item x="4"/>
        <item x="7"/>
        <item x="3"/>
        <item m="1" x="10"/>
        <item x="1"/>
        <item m="1" x="12"/>
        <item m="1" x="8"/>
        <item m="1" x="9"/>
        <item x="2"/>
        <item m="1" x="15"/>
        <item m="1" x="16"/>
        <item m="1" x="14"/>
        <item x="6"/>
        <item x="5"/>
      </items>
    </pivotField>
    <pivotField axis="axisRow" showAll="0">
      <items count="125">
        <item x="41"/>
        <item x="43"/>
        <item x="44"/>
        <item m="1" x="98"/>
        <item x="19"/>
        <item m="1" x="90"/>
        <item x="28"/>
        <item x="5"/>
        <item m="1" x="114"/>
        <item m="1" x="96"/>
        <item m="1" x="94"/>
        <item x="45"/>
        <item x="47"/>
        <item m="1" x="116"/>
        <item m="1" x="117"/>
        <item m="1" x="99"/>
        <item m="1" x="87"/>
        <item m="1" x="80"/>
        <item m="1" x="84"/>
        <item m="1" x="115"/>
        <item x="4"/>
        <item m="1" x="107"/>
        <item m="1" x="88"/>
        <item x="69"/>
        <item x="8"/>
        <item x="9"/>
        <item x="17"/>
        <item x="75"/>
        <item x="27"/>
        <item x="31"/>
        <item x="30"/>
        <item x="36"/>
        <item x="35"/>
        <item x="37"/>
        <item x="74"/>
        <item x="57"/>
        <item x="50"/>
        <item x="76"/>
        <item x="13"/>
        <item m="1" x="120"/>
        <item x="34"/>
        <item m="1" x="119"/>
        <item m="1" x="101"/>
        <item x="20"/>
        <item m="1" x="83"/>
        <item x="67"/>
        <item x="68"/>
        <item x="3"/>
        <item m="1" x="103"/>
        <item x="48"/>
        <item x="61"/>
        <item x="73"/>
        <item x="58"/>
        <item x="59"/>
        <item x="66"/>
        <item m="1" x="86"/>
        <item x="52"/>
        <item m="1" x="118"/>
        <item m="1" x="123"/>
        <item m="1" x="95"/>
        <item m="1" x="122"/>
        <item m="1" x="102"/>
        <item m="1" x="113"/>
        <item x="63"/>
        <item x="64"/>
        <item m="1" x="85"/>
        <item m="1" x="106"/>
        <item m="1" x="82"/>
        <item x="25"/>
        <item m="1" x="111"/>
        <item m="1" x="105"/>
        <item m="1" x="81"/>
        <item m="1" x="112"/>
        <item x="12"/>
        <item x="78"/>
        <item x="53"/>
        <item m="1" x="108"/>
        <item x="56"/>
        <item x="26"/>
        <item x="60"/>
        <item x="16"/>
        <item m="1" x="100"/>
        <item x="54"/>
        <item m="1" x="121"/>
        <item x="71"/>
        <item x="72"/>
        <item x="6"/>
        <item m="1" x="89"/>
        <item x="79"/>
        <item x="11"/>
        <item x="7"/>
        <item x="15"/>
        <item x="40"/>
        <item m="1" x="91"/>
        <item x="29"/>
        <item m="1" x="97"/>
        <item x="14"/>
        <item m="1" x="110"/>
        <item x="1"/>
        <item x="49"/>
        <item x="65"/>
        <item m="1" x="93"/>
        <item m="1" x="109"/>
        <item x="55"/>
        <item m="1" x="92"/>
        <item x="0"/>
        <item x="2"/>
        <item x="42"/>
        <item x="10"/>
        <item x="77"/>
        <item x="21"/>
        <item x="22"/>
        <item x="24"/>
        <item x="32"/>
        <item x="33"/>
        <item x="38"/>
        <item x="39"/>
        <item x="46"/>
        <item x="51"/>
        <item x="62"/>
        <item m="1" x="104"/>
        <item x="70"/>
        <item x="23"/>
        <item x="18"/>
        <item t="default"/>
      </items>
    </pivotField>
    <pivotField dataField="1" showAll="0"/>
    <pivotField dataField="1" showAll="0"/>
  </pivotFields>
  <rowFields count="5">
    <field x="2"/>
    <field x="1"/>
    <field x="3"/>
    <field x="4"/>
    <field x="5"/>
  </rowFields>
  <rowItems count="206">
    <i>
      <x/>
    </i>
    <i r="1">
      <x/>
    </i>
    <i r="2">
      <x v="12"/>
    </i>
    <i r="3">
      <x v="2"/>
    </i>
    <i r="4">
      <x v="105"/>
    </i>
    <i r="1">
      <x v="1"/>
    </i>
    <i r="2">
      <x v="12"/>
    </i>
    <i r="3">
      <x v="7"/>
    </i>
    <i r="4">
      <x v="98"/>
    </i>
    <i r="1">
      <x v="2"/>
    </i>
    <i r="2">
      <x v="12"/>
    </i>
    <i r="3">
      <x v="2"/>
    </i>
    <i r="4">
      <x v="106"/>
    </i>
    <i r="1">
      <x v="3"/>
    </i>
    <i r="2">
      <x v="12"/>
    </i>
    <i r="3">
      <x v="2"/>
    </i>
    <i r="4">
      <x v="47"/>
    </i>
    <i r="1">
      <x v="4"/>
    </i>
    <i r="2">
      <x v="2"/>
    </i>
    <i r="3">
      <x v="2"/>
    </i>
    <i r="4">
      <x v="90"/>
    </i>
    <i r="3">
      <x v="3"/>
    </i>
    <i r="4">
      <x v="24"/>
    </i>
    <i r="4">
      <x v="25"/>
    </i>
    <i r="3">
      <x v="16"/>
    </i>
    <i r="4">
      <x v="108"/>
    </i>
    <i r="2">
      <x v="12"/>
    </i>
    <i r="3">
      <x v="5"/>
    </i>
    <i r="4">
      <x v="86"/>
    </i>
    <i r="3">
      <x v="11"/>
    </i>
    <i r="4">
      <x v="7"/>
    </i>
    <i r="4">
      <x v="20"/>
    </i>
    <i r="1">
      <x v="5"/>
    </i>
    <i r="2">
      <x v="2"/>
    </i>
    <i r="3">
      <x v="2"/>
    </i>
    <i r="4">
      <x v="73"/>
    </i>
    <i r="4">
      <x v="89"/>
    </i>
    <i r="2">
      <x v="10"/>
    </i>
    <i r="3">
      <x v="3"/>
    </i>
    <i r="4">
      <x v="80"/>
    </i>
    <i r="2">
      <x v="11"/>
    </i>
    <i r="3">
      <x v="3"/>
    </i>
    <i r="4">
      <x v="38"/>
    </i>
    <i r="3">
      <x v="15"/>
    </i>
    <i r="4">
      <x v="91"/>
    </i>
    <i r="4">
      <x v="96"/>
    </i>
    <i r="1">
      <x v="15"/>
    </i>
    <i r="2">
      <x v="10"/>
    </i>
    <i r="3">
      <x v="3"/>
    </i>
    <i r="4">
      <x v="82"/>
    </i>
    <i r="2">
      <x v="11"/>
    </i>
    <i r="3">
      <x v="3"/>
    </i>
    <i r="4">
      <x v="27"/>
    </i>
    <i r="4">
      <x v="37"/>
    </i>
    <i r="4">
      <x v="38"/>
    </i>
    <i r="4">
      <x v="74"/>
    </i>
    <i r="4">
      <x v="109"/>
    </i>
    <i r="2">
      <x v="12"/>
    </i>
    <i r="3">
      <x v="2"/>
    </i>
    <i r="4">
      <x v="88"/>
    </i>
    <i>
      <x v="1"/>
    </i>
    <i r="1">
      <x v="5"/>
    </i>
    <i r="2">
      <x/>
    </i>
    <i r="3">
      <x v="3"/>
    </i>
    <i r="4">
      <x v="26"/>
    </i>
    <i r="3">
      <x v="16"/>
    </i>
    <i r="4">
      <x v="123"/>
    </i>
    <i r="1">
      <x v="6"/>
    </i>
    <i r="2">
      <x/>
    </i>
    <i r="3">
      <x v="2"/>
    </i>
    <i r="4">
      <x v="4"/>
    </i>
    <i r="3">
      <x v="3"/>
    </i>
    <i r="4">
      <x v="28"/>
    </i>
    <i r="3">
      <x v="16"/>
    </i>
    <i r="4">
      <x v="123"/>
    </i>
    <i r="2">
      <x v="3"/>
    </i>
    <i r="3">
      <x v="2"/>
    </i>
    <i r="4">
      <x v="110"/>
    </i>
    <i r="3">
      <x v="3"/>
    </i>
    <i r="4">
      <x v="111"/>
    </i>
    <i r="3">
      <x v="5"/>
    </i>
    <i r="4">
      <x v="43"/>
    </i>
    <i r="2">
      <x v="4"/>
    </i>
    <i r="3">
      <x v="3"/>
    </i>
    <i r="4">
      <x v="78"/>
    </i>
    <i r="3">
      <x v="4"/>
    </i>
    <i r="4">
      <x v="68"/>
    </i>
    <i r="4">
      <x v="112"/>
    </i>
    <i r="3">
      <x v="5"/>
    </i>
    <i r="4">
      <x v="122"/>
    </i>
    <i r="1">
      <x v="7"/>
    </i>
    <i r="2">
      <x/>
    </i>
    <i r="3">
      <x v="2"/>
    </i>
    <i r="4">
      <x v="6"/>
    </i>
    <i r="4">
      <x v="94"/>
    </i>
    <i r="4">
      <x v="113"/>
    </i>
    <i r="4">
      <x v="114"/>
    </i>
    <i r="3">
      <x v="3"/>
    </i>
    <i r="4">
      <x v="29"/>
    </i>
    <i r="4">
      <x v="30"/>
    </i>
    <i r="4">
      <x v="31"/>
    </i>
    <i r="4">
      <x v="32"/>
    </i>
    <i r="4">
      <x v="33"/>
    </i>
    <i r="3">
      <x v="5"/>
    </i>
    <i r="4">
      <x v="40"/>
    </i>
    <i r="3">
      <x v="16"/>
    </i>
    <i r="4">
      <x v="123"/>
    </i>
    <i r="1">
      <x v="8"/>
    </i>
    <i r="2">
      <x/>
    </i>
    <i r="3">
      <x v="4"/>
    </i>
    <i r="4">
      <x v="115"/>
    </i>
    <i r="4">
      <x v="116"/>
    </i>
    <i r="3">
      <x v="5"/>
    </i>
    <i r="4">
      <x v="92"/>
    </i>
    <i r="2">
      <x v="1"/>
    </i>
    <i r="3">
      <x v="2"/>
    </i>
    <i r="4">
      <x/>
    </i>
    <i r="4">
      <x v="1"/>
    </i>
    <i r="3">
      <x v="4"/>
    </i>
    <i r="4">
      <x v="107"/>
    </i>
    <i r="1">
      <x v="9"/>
    </i>
    <i r="2">
      <x v="1"/>
    </i>
    <i r="3">
      <x v="2"/>
    </i>
    <i r="4">
      <x v="1"/>
    </i>
    <i r="4">
      <x v="2"/>
    </i>
    <i r="3">
      <x v="3"/>
    </i>
    <i r="4">
      <x v="11"/>
    </i>
    <i r="2">
      <x v="6"/>
    </i>
    <i r="3">
      <x v="2"/>
    </i>
    <i r="4">
      <x v="117"/>
    </i>
    <i r="3">
      <x v="3"/>
    </i>
    <i r="4">
      <x v="12"/>
    </i>
    <i r="4">
      <x v="49"/>
    </i>
    <i r="2">
      <x v="7"/>
    </i>
    <i r="3">
      <x v="11"/>
    </i>
    <i r="4">
      <x v="99"/>
    </i>
    <i r="2">
      <x v="8"/>
    </i>
    <i r="3">
      <x v="3"/>
    </i>
    <i r="4">
      <x v="36"/>
    </i>
    <i r="1">
      <x v="10"/>
    </i>
    <i r="2">
      <x v="1"/>
    </i>
    <i r="3">
      <x v="2"/>
    </i>
    <i r="4">
      <x v="2"/>
    </i>
    <i r="4">
      <x v="118"/>
    </i>
    <i r="2">
      <x v="9"/>
    </i>
    <i r="3">
      <x v="3"/>
    </i>
    <i r="4">
      <x v="56"/>
    </i>
    <i r="4">
      <x v="75"/>
    </i>
    <i r="4">
      <x v="82"/>
    </i>
    <i r="1">
      <x v="11"/>
    </i>
    <i r="2">
      <x v="1"/>
    </i>
    <i r="3">
      <x v="2"/>
    </i>
    <i r="4">
      <x v="2"/>
    </i>
    <i r="3">
      <x v="3"/>
    </i>
    <i r="4">
      <x v="35"/>
    </i>
    <i r="4">
      <x v="77"/>
    </i>
    <i r="2">
      <x v="14"/>
    </i>
    <i r="3">
      <x v="4"/>
    </i>
    <i r="4">
      <x v="103"/>
    </i>
    <i r="1">
      <x v="12"/>
    </i>
    <i r="2">
      <x v="1"/>
    </i>
    <i r="3">
      <x v="2"/>
    </i>
    <i r="4">
      <x v="2"/>
    </i>
    <i r="4">
      <x v="63"/>
    </i>
    <i r="3">
      <x v="3"/>
    </i>
    <i r="4">
      <x v="50"/>
    </i>
    <i r="3">
      <x v="11"/>
    </i>
    <i r="4">
      <x v="119"/>
    </i>
    <i r="2">
      <x v="15"/>
    </i>
    <i r="3">
      <x v="3"/>
    </i>
    <i r="4">
      <x v="52"/>
    </i>
    <i r="4">
      <x v="53"/>
    </i>
    <i r="2">
      <x v="16"/>
    </i>
    <i r="3">
      <x v="3"/>
    </i>
    <i r="4">
      <x v="79"/>
    </i>
    <i r="1">
      <x v="13"/>
    </i>
    <i r="2">
      <x v="1"/>
    </i>
    <i r="3">
      <x v="2"/>
    </i>
    <i r="4">
      <x v="64"/>
    </i>
    <i r="4">
      <x v="100"/>
    </i>
    <i r="2">
      <x v="17"/>
    </i>
    <i r="3">
      <x v="3"/>
    </i>
    <i r="4">
      <x v="54"/>
    </i>
    <i r="2">
      <x v="18"/>
    </i>
    <i r="3">
      <x v="3"/>
    </i>
    <i r="4">
      <x v="50"/>
    </i>
    <i r="3">
      <x v="4"/>
    </i>
    <i r="4">
      <x v="23"/>
    </i>
    <i r="3">
      <x v="11"/>
    </i>
    <i r="4">
      <x v="121"/>
    </i>
    <i r="3">
      <x v="16"/>
    </i>
    <i r="4">
      <x v="45"/>
    </i>
    <i r="2">
      <x v="19"/>
    </i>
    <i r="3">
      <x v="5"/>
    </i>
    <i r="4">
      <x v="46"/>
    </i>
    <i r="1">
      <x v="14"/>
    </i>
    <i r="2">
      <x v="18"/>
    </i>
    <i r="3">
      <x v="2"/>
    </i>
    <i r="4">
      <x v="84"/>
    </i>
    <i r="4">
      <x v="85"/>
    </i>
    <i r="3">
      <x v="3"/>
    </i>
    <i r="4">
      <x v="51"/>
    </i>
    <i r="2">
      <x v="20"/>
    </i>
    <i r="3">
      <x v="3"/>
    </i>
    <i r="4">
      <x v="34"/>
    </i>
    <i t="grand">
      <x/>
    </i>
  </rowItems>
  <colFields count="1">
    <field x="-2"/>
  </colFields>
  <colItems count="2">
    <i>
      <x/>
    </i>
    <i i="1">
      <x v="1"/>
    </i>
  </colItems>
  <dataFields count="2">
    <dataField name=" Total Expenses in Peso (PHP)" fld="6" baseField="3" baseItem="1"/>
    <dataField name=" Total Expenses in Japan  (JPY)" fld="7" baseField="4" baseItem="2"/>
  </dataFields>
  <formats count="2360">
    <format dxfId="19020">
      <pivotArea type="all" dataOnly="0" outline="0" fieldPosition="0"/>
    </format>
    <format dxfId="19019">
      <pivotArea outline="0" collapsedLevelsAreSubtotals="1" fieldPosition="0"/>
    </format>
    <format dxfId="19018">
      <pivotArea dataOnly="0" labelOnly="1" outline="0" axis="axisValues" fieldPosition="0"/>
    </format>
    <format dxfId="19017">
      <pivotArea dataOnly="0" fieldPosition="0">
        <references count="1">
          <reference field="2" count="1">
            <x v="0"/>
          </reference>
        </references>
      </pivotArea>
    </format>
    <format dxfId="19016">
      <pivotArea dataOnly="0" grandRow="1" fieldPosition="0"/>
    </format>
    <format dxfId="19015">
      <pivotArea dataOnly="0" fieldPosition="0">
        <references count="1">
          <reference field="2" count="1">
            <x v="0"/>
          </reference>
        </references>
      </pivotArea>
    </format>
    <format dxfId="19014">
      <pivotArea type="all" dataOnly="0" outline="0" fieldPosition="0"/>
    </format>
    <format dxfId="19013">
      <pivotArea dataOnly="0" fieldPosition="0">
        <references count="1">
          <reference field="2" count="1">
            <x v="0"/>
          </reference>
        </references>
      </pivotArea>
    </format>
    <format dxfId="19012">
      <pivotArea dataOnly="0" fieldPosition="0">
        <references count="1">
          <reference field="2" count="1">
            <x v="1"/>
          </reference>
        </references>
      </pivotArea>
    </format>
    <format dxfId="19011">
      <pivotArea field="2" type="button" dataOnly="0" labelOnly="1" outline="0" axis="axisRow" fieldPosition="0"/>
    </format>
    <format dxfId="190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009">
      <pivotArea field="2" type="button" dataOnly="0" labelOnly="1" outline="0" axis="axisRow" fieldPosition="0"/>
    </format>
    <format dxfId="190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007">
      <pivotArea dataOnly="0" fieldPosition="0">
        <references count="1">
          <reference field="2" count="1">
            <x v="1"/>
          </reference>
        </references>
      </pivotArea>
    </format>
    <format dxfId="19006">
      <pivotArea dataOnly="0" fieldPosition="0">
        <references count="1">
          <reference field="2" count="1">
            <x v="0"/>
          </reference>
        </references>
      </pivotArea>
    </format>
    <format dxfId="19005">
      <pivotArea dataOnly="0" fieldPosition="0">
        <references count="1">
          <reference field="2" count="1">
            <x v="0"/>
          </reference>
        </references>
      </pivotArea>
    </format>
    <format dxfId="19004">
      <pivotArea type="all" dataOnly="0" outline="0" fieldPosition="0"/>
    </format>
    <format dxfId="19003">
      <pivotArea dataOnly="0" fieldPosition="0">
        <references count="1">
          <reference field="2" count="1">
            <x v="0"/>
          </reference>
        </references>
      </pivotArea>
    </format>
    <format dxfId="19002">
      <pivotArea dataOnly="0" grandRow="1" fieldPosition="0"/>
    </format>
    <format dxfId="19001">
      <pivotArea dataOnly="0" grandRow="1" fieldPosition="0"/>
    </format>
    <format dxfId="19000">
      <pivotArea dataOnly="0" grandRow="1" fieldPosition="0"/>
    </format>
    <format dxfId="18999">
      <pivotArea dataOnly="0" outline="0" fieldPosition="0">
        <references count="1">
          <reference field="4294967294" count="1">
            <x v="0"/>
          </reference>
        </references>
      </pivotArea>
    </format>
    <format dxfId="18998">
      <pivotArea dataOnly="0" outline="0" fieldPosition="0">
        <references count="1">
          <reference field="4294967294" count="1">
            <x v="1"/>
          </reference>
        </references>
      </pivotArea>
    </format>
    <format dxfId="18997">
      <pivotArea dataOnly="0" outline="0" fieldPosition="0">
        <references count="1">
          <reference field="4294967294" count="1">
            <x v="1"/>
          </reference>
        </references>
      </pivotArea>
    </format>
    <format dxfId="18996">
      <pivotArea dataOnly="0" outline="0" fieldPosition="0">
        <references count="1">
          <reference field="4294967294" count="1">
            <x v="1"/>
          </reference>
        </references>
      </pivotArea>
    </format>
    <format dxfId="18995">
      <pivotArea dataOnly="0" outline="0" fieldPosition="0">
        <references count="1">
          <reference field="4294967294" count="1">
            <x v="1"/>
          </reference>
        </references>
      </pivotArea>
    </format>
    <format dxfId="18994">
      <pivotArea dataOnly="0" grandRow="1" fieldPosition="0"/>
    </format>
    <format dxfId="18993">
      <pivotArea type="all" dataOnly="0" outline="0" fieldPosition="0"/>
    </format>
    <format dxfId="18992">
      <pivotArea field="2" type="button" dataOnly="0" labelOnly="1" outline="0" axis="axisRow" fieldPosition="0"/>
    </format>
    <format dxfId="189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990">
      <pivotArea dataOnly="0" fieldPosition="0">
        <references count="1">
          <reference field="2" count="1">
            <x v="1"/>
          </reference>
        </references>
      </pivotArea>
    </format>
    <format dxfId="18989">
      <pivotArea collapsedLevelsAreSubtotals="1" fieldPosition="0">
        <references count="1">
          <reference field="2" count="1">
            <x v="0"/>
          </reference>
        </references>
      </pivotArea>
    </format>
    <format dxfId="18988">
      <pivotArea dataOnly="0" labelOnly="1" fieldPosition="0">
        <references count="1">
          <reference field="2" count="1">
            <x v="0"/>
          </reference>
        </references>
      </pivotArea>
    </format>
    <format dxfId="18987">
      <pivotArea dataOnly="0" fieldPosition="0">
        <references count="1">
          <reference field="2" count="1">
            <x v="0"/>
          </reference>
        </references>
      </pivotArea>
    </format>
    <format dxfId="18986">
      <pivotArea field="2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898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9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98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98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981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18980">
      <pivotArea collapsedLevelsAreSubtotals="1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18979">
      <pivotArea collapsedLevelsAreSubtotals="1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8978">
      <pivotArea collapsedLevelsAreSubtotals="1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18977">
      <pivotArea collapsedLevelsAreSubtotals="1" fieldPosition="0">
        <references count="2">
          <reference field="2" count="1" selected="0">
            <x v="0"/>
          </reference>
          <reference field="3" count="1">
            <x v="10"/>
          </reference>
        </references>
      </pivotArea>
    </format>
    <format dxfId="18976">
      <pivotArea collapsedLevelsAreSubtotals="1" fieldPosition="0">
        <references count="1">
          <reference field="2" count="1">
            <x v="1"/>
          </reference>
        </references>
      </pivotArea>
    </format>
    <format dxfId="18975">
      <pivotArea dataOnly="0" labelOnly="1" fieldPosition="0">
        <references count="1">
          <reference field="2" count="1">
            <x v="1"/>
          </reference>
        </references>
      </pivotArea>
    </format>
    <format dxfId="18974">
      <pivotArea dataOnly="0" labelOnly="1" fieldPosition="0">
        <references count="2">
          <reference field="2" count="1" selected="0">
            <x v="0"/>
          </reference>
          <reference field="3" count="4">
            <x v="2"/>
            <x v="10"/>
            <x v="11"/>
            <x v="12"/>
          </reference>
        </references>
      </pivotArea>
    </format>
    <format dxfId="18973">
      <pivotArea dataOnly="0" labelOnly="1" fieldPosition="0">
        <references count="1">
          <reference field="4" count="0"/>
        </references>
      </pivotArea>
    </format>
    <format dxfId="18972">
      <pivotArea dataOnly="0" labelOnly="1" fieldPosition="0">
        <references count="1">
          <reference field="5" count="0"/>
        </references>
      </pivotArea>
    </format>
    <format dxfId="18971">
      <pivotArea dataOnly="0" labelOnly="1" fieldPosition="0">
        <references count="1">
          <reference field="5" count="0"/>
        </references>
      </pivotArea>
    </format>
    <format dxfId="18970">
      <pivotArea dataOnly="0" labelOnly="1" fieldPosition="0">
        <references count="1">
          <reference field="4" count="0"/>
        </references>
      </pivotArea>
    </format>
    <format dxfId="18969">
      <pivotArea dataOnly="0" labelOnly="1" fieldPosition="0">
        <references count="1">
          <reference field="3" count="0"/>
        </references>
      </pivotArea>
    </format>
    <format dxfId="18968">
      <pivotArea dataOnly="0" labelOnly="1" fieldPosition="0">
        <references count="1">
          <reference field="3" count="0"/>
        </references>
      </pivotArea>
    </format>
    <format dxfId="18967">
      <pivotArea dataOnly="0" labelOnly="1" fieldPosition="0">
        <references count="1">
          <reference field="5" count="0"/>
        </references>
      </pivotArea>
    </format>
    <format dxfId="18966">
      <pivotArea dataOnly="0" labelOnly="1" fieldPosition="0">
        <references count="1">
          <reference field="3" count="0"/>
        </references>
      </pivotArea>
    </format>
    <format dxfId="18965">
      <pivotArea dataOnly="0" labelOnly="1" fieldPosition="0">
        <references count="1">
          <reference field="2" count="0"/>
        </references>
      </pivotArea>
    </format>
    <format dxfId="18964">
      <pivotArea dataOnly="0" labelOnly="1" fieldPosition="0">
        <references count="1">
          <reference field="2" count="0"/>
        </references>
      </pivotArea>
    </format>
    <format dxfId="18963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18962">
      <pivotArea field="2" type="button" dataOnly="0" labelOnly="1" outline="0" axis="axisRow" fieldPosition="0"/>
    </format>
    <format dxfId="189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960">
      <pivotArea field="2" type="button" dataOnly="0" labelOnly="1" outline="0" axis="axisRow" fieldPosition="0"/>
    </format>
    <format dxfId="189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958">
      <pivotArea collapsedLevelsAreSubtotals="1" fieldPosition="0">
        <references count="5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5" count="1">
            <x v="86"/>
          </reference>
        </references>
      </pivotArea>
    </format>
    <format dxfId="18957">
      <pivotArea collapsedLevelsAreSubtotals="1" fieldPosition="0">
        <references count="4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956">
      <pivotArea collapsedLevelsAreSubtotals="1" fieldPosition="0">
        <references count="5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4">
            <x v="7"/>
            <x v="8"/>
            <x v="20"/>
            <x v="21"/>
          </reference>
        </references>
      </pivotArea>
    </format>
    <format dxfId="18955">
      <pivotArea collapsedLevelsAreSubtotals="1" fieldPosition="0">
        <references count="4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7"/>
          </reference>
        </references>
      </pivotArea>
    </format>
    <format dxfId="18954">
      <pivotArea collapsedLevelsAreSubtotals="1" fieldPosition="0">
        <references count="5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7"/>
          </reference>
          <reference field="5" count="1">
            <x v="98"/>
          </reference>
        </references>
      </pivotArea>
    </format>
    <format dxfId="18953">
      <pivotArea collapsedLevelsAreSubtotals="1" fieldPosition="0">
        <references count="4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8952">
      <pivotArea collapsedLevelsAreSubtotals="1" fieldPosition="0">
        <references count="5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18951">
      <pivotArea collapsedLevelsAreSubtotals="1" fieldPosition="0">
        <references count="4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8950">
      <pivotArea collapsedLevelsAreSubtotals="1" fieldPosition="0">
        <references count="5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88"/>
          </reference>
        </references>
      </pivotArea>
    </format>
    <format dxfId="18949">
      <pivotArea collapsedLevelsAreSubtotals="1" fieldPosition="0">
        <references count="4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8948">
      <pivotArea collapsedLevelsAreSubtotals="1" fieldPosition="0">
        <references count="5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60"/>
          </reference>
        </references>
      </pivotArea>
    </format>
    <format dxfId="18947">
      <pivotArea collapsedLevelsAreSubtotals="1" fieldPosition="0">
        <references count="4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8946">
      <pivotArea collapsedLevelsAreSubtotals="1" fieldPosition="0">
        <references count="5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2">
            <x v="24"/>
            <x v="25"/>
          </reference>
        </references>
      </pivotArea>
    </format>
    <format dxfId="18945">
      <pivotArea collapsedLevelsAreSubtotals="1" fieldPosition="0">
        <references count="4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8944">
      <pivotArea collapsedLevelsAreSubtotals="1" fieldPosition="0">
        <references count="5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3">
            <x v="73"/>
            <x v="89"/>
            <x v="90"/>
          </reference>
        </references>
      </pivotArea>
    </format>
    <format dxfId="18943">
      <pivotArea collapsedLevelsAreSubtotals="1" fieldPosition="0">
        <references count="4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8942">
      <pivotArea collapsedLevelsAreSubtotals="1" fieldPosition="0">
        <references count="5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5">
            <x v="27"/>
            <x v="37"/>
            <x v="38"/>
            <x v="74"/>
            <x v="81"/>
          </reference>
        </references>
      </pivotArea>
    </format>
    <format dxfId="18941">
      <pivotArea collapsedLevelsAreSubtotals="1" fieldPosition="0">
        <references count="4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3"/>
          </reference>
        </references>
      </pivotArea>
    </format>
    <format dxfId="18940">
      <pivotArea collapsedLevelsAreSubtotals="1" fieldPosition="0">
        <references count="5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3"/>
          </reference>
          <reference field="5" count="1">
            <x v="96"/>
          </reference>
        </references>
      </pivotArea>
    </format>
    <format dxfId="18939">
      <pivotArea collapsedLevelsAreSubtotals="1" fieldPosition="0">
        <references count="4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4"/>
          </reference>
        </references>
      </pivotArea>
    </format>
    <format dxfId="18938">
      <pivotArea collapsedLevelsAreSubtotals="1" fieldPosition="0">
        <references count="5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4"/>
          </reference>
          <reference field="5" count="1">
            <x v="91"/>
          </reference>
        </references>
      </pivotArea>
    </format>
    <format dxfId="18937">
      <pivotArea collapsedLevelsAreSubtotals="1" fieldPosition="0">
        <references count="2">
          <reference field="4294967294" count="1" selected="0">
            <x v="0"/>
          </reference>
          <reference field="2" count="1">
            <x v="1"/>
          </reference>
        </references>
      </pivotArea>
    </format>
    <format dxfId="18936">
      <pivotArea collapsedLevelsAreSubtotals="1" fieldPosition="0">
        <references count="2">
          <reference field="4294967294" count="1" selected="0">
            <x v="0"/>
          </reference>
          <reference field="2" count="1">
            <x v="0"/>
          </reference>
        </references>
      </pivotArea>
    </format>
    <format dxfId="18935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934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8933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7">
            <x v="26"/>
            <x v="28"/>
            <x v="29"/>
            <x v="30"/>
            <x v="31"/>
            <x v="32"/>
            <x v="33"/>
          </reference>
        </references>
      </pivotArea>
    </format>
    <format dxfId="18932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8931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2">
            <x v="40"/>
            <x v="92"/>
          </reference>
        </references>
      </pivotArea>
    </format>
    <format dxfId="18930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8929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5">
            <x v="4"/>
            <x v="6"/>
            <x v="16"/>
            <x v="17"/>
            <x v="94"/>
          </reference>
        </references>
      </pivotArea>
    </format>
    <format dxfId="18928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9"/>
          </reference>
        </references>
      </pivotArea>
    </format>
    <format dxfId="18927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5"/>
          </reference>
        </references>
      </pivotArea>
    </format>
    <format dxfId="18926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0"/>
          </reference>
        </references>
      </pivotArea>
    </format>
    <format dxfId="18925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2">
            <x v="70"/>
            <x v="83"/>
          </reference>
        </references>
      </pivotArea>
    </format>
    <format dxfId="18924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8923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18922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8921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43"/>
          </reference>
        </references>
      </pivotArea>
    </format>
    <format dxfId="18920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8919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8"/>
          </reference>
        </references>
      </pivotArea>
    </format>
    <format dxfId="18918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18917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78"/>
          </reference>
        </references>
      </pivotArea>
    </format>
    <format dxfId="18916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18915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59"/>
          </reference>
        </references>
      </pivotArea>
    </format>
    <format dxfId="18914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9"/>
          </reference>
        </references>
      </pivotArea>
    </format>
    <format dxfId="18913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3">
            <x v="66"/>
            <x v="68"/>
            <x v="87"/>
          </reference>
        </references>
      </pivotArea>
    </format>
    <format dxfId="18912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8911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4">
            <x v="11"/>
            <x v="35"/>
            <x v="50"/>
            <x v="77"/>
          </reference>
        </references>
      </pivotArea>
    </format>
    <format dxfId="18910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909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7">
            <x v="0"/>
            <x v="1"/>
            <x v="2"/>
            <x v="3"/>
            <x v="63"/>
            <x v="64"/>
            <x v="100"/>
          </reference>
        </references>
      </pivotArea>
    </format>
    <format dxfId="18908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9"/>
          </reference>
        </references>
      </pivotArea>
    </format>
    <format dxfId="18907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9"/>
          </reference>
          <reference field="5" count="3">
            <x v="9"/>
            <x v="57"/>
            <x v="101"/>
          </reference>
        </references>
      </pivotArea>
    </format>
    <format dxfId="18906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0"/>
          </reference>
        </references>
      </pivotArea>
    </format>
    <format dxfId="18905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0"/>
          </reference>
          <reference field="5" count="2">
            <x v="10"/>
            <x v="67"/>
          </reference>
        </references>
      </pivotArea>
    </format>
    <format dxfId="18904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1"/>
          </reference>
        </references>
      </pivotArea>
    </format>
    <format dxfId="18903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3">
            <x v="22"/>
            <x v="42"/>
            <x v="72"/>
          </reference>
        </references>
      </pivotArea>
    </format>
    <format dxfId="18902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18901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  <reference field="5" count="2">
            <x v="12"/>
            <x v="49"/>
          </reference>
        </references>
      </pivotArea>
    </format>
    <format dxfId="18900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8899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39"/>
          </reference>
        </references>
      </pivotArea>
    </format>
    <format dxfId="18898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12"/>
          </reference>
        </references>
      </pivotArea>
    </format>
    <format dxfId="18897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2"/>
          </reference>
          <reference field="5" count="1">
            <x v="99"/>
          </reference>
        </references>
      </pivotArea>
    </format>
    <format dxfId="18896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3"/>
          </reference>
        </references>
      </pivotArea>
    </format>
    <format dxfId="18895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3"/>
          </reference>
          <reference field="5" count="1">
            <x v="36"/>
          </reference>
        </references>
      </pivotArea>
    </format>
    <format dxfId="18894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9"/>
          </reference>
          <reference field="4" count="1">
            <x v="3"/>
          </reference>
        </references>
      </pivotArea>
    </format>
    <format dxfId="18893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9"/>
          </reference>
          <reference field="4" count="1" selected="0">
            <x v="3"/>
          </reference>
          <reference field="5" count="3">
            <x v="56"/>
            <x v="75"/>
            <x v="82"/>
          </reference>
        </references>
      </pivotArea>
    </format>
    <format dxfId="18892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9"/>
          </reference>
          <reference field="4" count="1">
            <x v="10"/>
          </reference>
        </references>
      </pivotArea>
    </format>
    <format dxfId="18891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9"/>
          </reference>
          <reference field="4" count="1" selected="0">
            <x v="10"/>
          </reference>
          <reference field="5" count="1">
            <x v="71"/>
          </reference>
        </references>
      </pivotArea>
    </format>
    <format dxfId="18890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9"/>
          </reference>
        </references>
      </pivotArea>
    </format>
    <format dxfId="18889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9"/>
          </reference>
          <reference field="5" count="1">
            <x v="93"/>
          </reference>
        </references>
      </pivotArea>
    </format>
    <format dxfId="18888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8887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5"/>
          </reference>
          <reference field="4" count="1" selected="0">
            <x v="3"/>
          </reference>
          <reference field="5" count="2">
            <x v="52"/>
            <x v="53"/>
          </reference>
        </references>
      </pivotArea>
    </format>
    <format dxfId="18886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9"/>
          </reference>
        </references>
      </pivotArea>
    </format>
    <format dxfId="18885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5"/>
          </reference>
          <reference field="4" count="1" selected="0">
            <x v="9"/>
          </reference>
          <reference field="5" count="2">
            <x v="44"/>
            <x v="69"/>
          </reference>
        </references>
      </pivotArea>
    </format>
    <format dxfId="18884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3"/>
          </reference>
        </references>
      </pivotArea>
    </format>
    <format dxfId="18883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79"/>
          </reference>
        </references>
      </pivotArea>
    </format>
    <format dxfId="18882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10"/>
          </reference>
        </references>
      </pivotArea>
    </format>
    <format dxfId="18881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10"/>
          </reference>
          <reference field="5" count="1">
            <x v="102"/>
          </reference>
        </references>
      </pivotArea>
    </format>
    <format dxfId="18880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7"/>
          </reference>
          <reference field="4" count="1">
            <x v="3"/>
          </reference>
        </references>
      </pivotArea>
    </format>
    <format dxfId="18879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7"/>
          </reference>
          <reference field="4" count="1" selected="0">
            <x v="3"/>
          </reference>
          <reference field="5" count="1">
            <x v="54"/>
          </reference>
        </references>
      </pivotArea>
    </format>
    <format dxfId="18878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8877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18876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8875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2">
            <x v="50"/>
            <x v="51"/>
          </reference>
        </references>
      </pivotArea>
    </format>
    <format dxfId="18874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8873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2">
            <x v="84"/>
            <x v="85"/>
          </reference>
        </references>
      </pivotArea>
    </format>
    <format dxfId="18872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0"/>
          </reference>
        </references>
      </pivotArea>
    </format>
    <format dxfId="18871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18870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8869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42"/>
          </reference>
        </references>
      </pivotArea>
    </format>
    <format dxfId="18868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8867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8866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20"/>
          </reference>
          <reference field="4" count="1">
            <x v="3"/>
          </reference>
        </references>
      </pivotArea>
    </format>
    <format dxfId="18865">
      <pivotArea collapsedLevelsAreSubtotals="1" fieldPosition="0">
        <references count="5">
          <reference field="4294967294" count="1" selected="0">
            <x v="1"/>
          </reference>
          <reference field="2" count="1" selected="0">
            <x v="1"/>
          </reference>
          <reference field="3" count="1" selected="0">
            <x v="20"/>
          </reference>
          <reference field="4" count="1" selected="0">
            <x v="3"/>
          </reference>
          <reference field="5" count="1">
            <x v="34"/>
          </reference>
        </references>
      </pivotArea>
    </format>
    <format dxfId="18864">
      <pivotArea collapsedLevelsAreSubtotals="1" fieldPosition="0">
        <references count="2">
          <reference field="4294967294" count="1" selected="0">
            <x v="1"/>
          </reference>
          <reference field="2" count="1">
            <x v="1"/>
          </reference>
        </references>
      </pivotArea>
    </format>
    <format dxfId="18863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862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18861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4"/>
          </reference>
        </references>
      </pivotArea>
    </format>
    <format dxfId="18860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859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8858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8857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18856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9"/>
          </reference>
        </references>
      </pivotArea>
    </format>
    <format dxfId="18855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18854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8853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16"/>
          </reference>
        </references>
      </pivotArea>
    </format>
    <format dxfId="18852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17"/>
          </reference>
        </references>
      </pivotArea>
    </format>
    <format dxfId="18851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8850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8849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1">
            <x v="20"/>
          </reference>
        </references>
      </pivotArea>
    </format>
    <format dxfId="18848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847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8846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8845">
      <pivotArea collapsedLevelsAreSubtotals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8844">
      <pivotArea collapsedLevelsAreSubtotals="1" fieldPosition="0">
        <references count="2">
          <reference field="4294967294" count="1" selected="0">
            <x v="1"/>
          </reference>
          <reference field="2" count="1">
            <x v="1"/>
          </reference>
        </references>
      </pivotArea>
    </format>
    <format dxfId="18843">
      <pivotArea collapsedLevelsAreSubtotals="1" fieldPosition="0">
        <references count="2">
          <reference field="4294967294" count="1" selected="0">
            <x v="0"/>
          </reference>
          <reference field="2" count="1">
            <x v="0"/>
          </reference>
        </references>
      </pivotArea>
    </format>
    <format dxfId="18842">
      <pivotArea collapsedLevelsAreSubtotals="1" fieldPosition="0">
        <references count="1">
          <reference field="2" count="1">
            <x v="0"/>
          </reference>
        </references>
      </pivotArea>
    </format>
    <format dxfId="18841">
      <pivotArea dataOnly="0" labelOnly="1" fieldPosition="0">
        <references count="1">
          <reference field="2" count="1">
            <x v="0"/>
          </reference>
        </references>
      </pivotArea>
    </format>
    <format dxfId="18840">
      <pivotArea dataOnly="0" grandRow="1" fieldPosition="0"/>
    </format>
    <format dxfId="18839">
      <pivotArea dataOnly="0" grandRow="1" fieldPosition="0"/>
    </format>
    <format dxfId="18838">
      <pivotArea dataOnly="0" labelOnly="1" fieldPosition="0">
        <references count="4"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3">
            <x v="34"/>
            <x v="42"/>
            <x v="46"/>
          </reference>
        </references>
      </pivotArea>
    </format>
    <format dxfId="18837">
      <pivotArea collapsedLevelsAreSubtotals="1" fieldPosition="0">
        <references count="4">
          <reference field="2" count="1" selected="0">
            <x v="1"/>
          </reference>
          <reference field="3" count="1" selected="0">
            <x v="18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18836">
      <pivotArea collapsedLevelsAreSubtotals="1" fieldPosition="0">
        <references count="3"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8835">
      <pivotArea collapsedLevelsAreSubtotals="1" fieldPosition="0">
        <references count="4"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42"/>
          </reference>
        </references>
      </pivotArea>
    </format>
    <format dxfId="18834">
      <pivotArea collapsedLevelsAreSubtotals="1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18833">
      <pivotArea collapsedLevelsAreSubtotals="1" fieldPosition="0">
        <references count="3"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8832">
      <pivotArea collapsedLevelsAreSubtotals="1" fieldPosition="0">
        <references count="4"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8831">
      <pivotArea collapsedLevelsAreSubtotals="1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18830">
      <pivotArea collapsedLevelsAreSubtotals="1" fieldPosition="0">
        <references count="3">
          <reference field="2" count="1" selected="0">
            <x v="1"/>
          </reference>
          <reference field="3" count="1" selected="0">
            <x v="20"/>
          </reference>
          <reference field="4" count="1">
            <x v="3"/>
          </reference>
        </references>
      </pivotArea>
    </format>
    <format dxfId="18829">
      <pivotArea collapsedLevelsAreSubtotals="1" fieldPosition="0">
        <references count="4">
          <reference field="2" count="1" selected="0">
            <x v="1"/>
          </reference>
          <reference field="3" count="1" selected="0">
            <x v="20"/>
          </reference>
          <reference field="4" count="1" selected="0">
            <x v="3"/>
          </reference>
          <reference field="5" count="1">
            <x v="34"/>
          </reference>
        </references>
      </pivotArea>
    </format>
    <format dxfId="18828">
      <pivotArea grandRow="1" outline="0" collapsedLevelsAreSubtotals="1" fieldPosition="0"/>
    </format>
    <format dxfId="18827">
      <pivotArea dataOnly="0" labelOnly="1" grandRow="1" outline="0" fieldPosition="0"/>
    </format>
    <format dxfId="18826">
      <pivotArea dataOnly="0" labelOnly="1" fieldPosition="0">
        <references count="2">
          <reference field="2" count="1" selected="0">
            <x v="1"/>
          </reference>
          <reference field="3" count="2">
            <x v="19"/>
            <x v="20"/>
          </reference>
        </references>
      </pivotArea>
    </format>
    <format dxfId="18825">
      <pivotArea dataOnly="0" labelOnly="1" fieldPosition="0">
        <references count="3">
          <reference field="2" count="1" selected="0">
            <x v="1"/>
          </reference>
          <reference field="3" count="1" selected="0">
            <x v="18"/>
          </reference>
          <reference field="4" count="3">
            <x v="3"/>
            <x v="6"/>
            <x v="11"/>
          </reference>
        </references>
      </pivotArea>
    </format>
    <format dxfId="18824">
      <pivotArea dataOnly="0" labelOnly="1" fieldPosition="0">
        <references count="4">
          <reference field="2" count="1" selected="0">
            <x v="1"/>
          </reference>
          <reference field="3" count="1" selected="0">
            <x v="18"/>
          </reference>
          <reference field="4" count="1" selected="0">
            <x v="10"/>
          </reference>
          <reference field="5" count="4">
            <x v="23"/>
            <x v="34"/>
            <x v="42"/>
            <x v="46"/>
          </reference>
        </references>
      </pivotArea>
    </format>
    <format dxfId="18823">
      <pivotArea collapsedLevelsAreSubtotals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4">
            <x v="7"/>
            <x v="8"/>
            <x v="20"/>
            <x v="21"/>
          </reference>
        </references>
      </pivotArea>
    </format>
    <format dxfId="18822">
      <pivotArea collapsedLevelsAreSubtotals="1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1">
            <x v="7"/>
          </reference>
        </references>
      </pivotArea>
    </format>
    <format dxfId="18821">
      <pivotArea collapsedLevelsAreSubtotals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7"/>
          </reference>
          <reference field="5" count="1">
            <x v="98"/>
          </reference>
        </references>
      </pivotArea>
    </format>
    <format dxfId="18820">
      <pivotArea collapsedLevelsAreSubtotals="1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8819">
      <pivotArea collapsedLevelsAreSubtotals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18818">
      <pivotArea collapsedLevelsAreSubtotals="1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8817">
      <pivotArea collapsedLevelsAreSubtotals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88"/>
          </reference>
        </references>
      </pivotArea>
    </format>
    <format dxfId="18816">
      <pivotArea collapsedLevelsAreSubtotals="1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8815">
      <pivotArea collapsedLevelsAreSubtotals="1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8814">
      <pivotArea collapsedLevelsAreSubtotals="1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60"/>
          </reference>
        </references>
      </pivotArea>
    </format>
    <format dxfId="18813">
      <pivotArea collapsedLevelsAreSubtotals="1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8812">
      <pivotArea collapsedLevelsAreSubtotals="1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2">
            <x v="24"/>
            <x v="25"/>
          </reference>
        </references>
      </pivotArea>
    </format>
    <format dxfId="18811">
      <pivotArea collapsedLevelsAreSubtotals="1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8810">
      <pivotArea collapsedLevelsAreSubtotals="1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3">
            <x v="73"/>
            <x v="89"/>
            <x v="90"/>
          </reference>
        </references>
      </pivotArea>
    </format>
    <format dxfId="18809">
      <pivotArea collapsedLevelsAreSubtotals="1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18808">
      <pivotArea collapsedLevelsAreSubtotals="1" fieldPosition="0">
        <references count="3"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8807">
      <pivotArea collapsedLevelsAreSubtotals="1" fieldPosition="0">
        <references count="4"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5">
            <x v="27"/>
            <x v="37"/>
            <x v="38"/>
            <x v="74"/>
            <x v="81"/>
          </reference>
        </references>
      </pivotArea>
    </format>
    <format dxfId="18806">
      <pivotArea collapsedLevelsAreSubtotals="1" fieldPosition="0">
        <references count="3">
          <reference field="2" count="1" selected="0">
            <x v="0"/>
          </reference>
          <reference field="3" count="1" selected="0">
            <x v="11"/>
          </reference>
          <reference field="4" count="1">
            <x v="13"/>
          </reference>
        </references>
      </pivotArea>
    </format>
    <format dxfId="18805">
      <pivotArea collapsedLevelsAreSubtotals="1" fieldPosition="0">
        <references count="4">
          <reference field="2" count="1" selected="0">
            <x v="0"/>
          </reference>
          <reference field="3" count="1" selected="0">
            <x v="11"/>
          </reference>
          <reference field="4" count="1" selected="0">
            <x v="13"/>
          </reference>
          <reference field="5" count="1">
            <x v="96"/>
          </reference>
        </references>
      </pivotArea>
    </format>
    <format dxfId="18804">
      <pivotArea collapsedLevelsAreSubtotals="1" fieldPosition="0">
        <references count="3">
          <reference field="2" count="1" selected="0">
            <x v="0"/>
          </reference>
          <reference field="3" count="1" selected="0">
            <x v="11"/>
          </reference>
          <reference field="4" count="1">
            <x v="14"/>
          </reference>
        </references>
      </pivotArea>
    </format>
    <format dxfId="18803">
      <pivotArea collapsedLevelsAreSubtotals="1" fieldPosition="0">
        <references count="4">
          <reference field="2" count="1" selected="0">
            <x v="0"/>
          </reference>
          <reference field="3" count="1" selected="0">
            <x v="11"/>
          </reference>
          <reference field="4" count="1" selected="0">
            <x v="14"/>
          </reference>
          <reference field="5" count="1">
            <x v="91"/>
          </reference>
        </references>
      </pivotArea>
    </format>
    <format dxfId="18802">
      <pivotArea collapsedLevelsAreSubtotals="1" fieldPosition="0">
        <references count="2">
          <reference field="2" count="1" selected="0">
            <x v="0"/>
          </reference>
          <reference field="3" count="1">
            <x v="10"/>
          </reference>
        </references>
      </pivotArea>
    </format>
    <format dxfId="18801">
      <pivotArea collapsedLevelsAreSubtotals="1" fieldPosition="0">
        <references count="3"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8800">
      <pivotArea collapsedLevelsAreSubtotals="1" fieldPosition="0">
        <references count="4"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2">
            <x v="80"/>
            <x v="82"/>
          </reference>
        </references>
      </pivotArea>
    </format>
    <format dxfId="18799">
      <pivotArea collapsedLevelsAreSubtotals="1" fieldPosition="0">
        <references count="1">
          <reference field="2" count="1">
            <x v="1"/>
          </reference>
        </references>
      </pivotArea>
    </format>
    <format dxfId="18798">
      <pivotArea collapsedLevelsAreSubtotals="1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8797">
      <pivotArea collapsedLevelsAreSubtotals="1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8796">
      <pivotArea collapsedLevelsAreSubtotals="1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795">
      <pivotArea collapsedLevelsAreSubtotals="1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8794">
      <pivotArea collapsedLevelsAreSubtotals="1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7">
            <x v="26"/>
            <x v="28"/>
            <x v="29"/>
            <x v="30"/>
            <x v="31"/>
            <x v="32"/>
            <x v="33"/>
          </reference>
        </references>
      </pivotArea>
    </format>
    <format dxfId="18793">
      <pivotArea collapsedLevelsAreSubtotals="1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8792">
      <pivotArea collapsedLevelsAreSubtotals="1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2">
            <x v="40"/>
            <x v="92"/>
          </reference>
        </references>
      </pivotArea>
    </format>
    <format dxfId="18791">
      <pivotArea collapsedLevelsAreSubtotals="1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8790">
      <pivotArea collapsedLevelsAreSubtotals="1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5">
            <x v="4"/>
            <x v="6"/>
            <x v="16"/>
            <x v="17"/>
            <x v="94"/>
          </reference>
        </references>
      </pivotArea>
    </format>
    <format dxfId="18789">
      <pivotArea collapsedLevelsAreSubtotals="1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9"/>
          </reference>
        </references>
      </pivotArea>
    </format>
    <format dxfId="18788">
      <pivotArea collapsedLevelsAreSubtotals="1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5"/>
          </reference>
        </references>
      </pivotArea>
    </format>
    <format dxfId="18787">
      <pivotArea collapsedLevelsAreSubtotals="1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10"/>
          </reference>
        </references>
      </pivotArea>
    </format>
    <format dxfId="18786">
      <pivotArea collapsedLevelsAreSubtotals="1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2">
            <x v="70"/>
            <x v="83"/>
          </reference>
        </references>
      </pivotArea>
    </format>
    <format dxfId="18785">
      <pivotArea collapsedLevelsAreSubtotals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18784">
      <pivotArea collapsedLevelsAreSubtotals="1" fieldPosition="0">
        <references count="3">
          <reference field="2" count="1" selected="0">
            <x v="1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8783">
      <pivotArea collapsedLevelsAreSubtotals="1" fieldPosition="0">
        <references count="4"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18782">
      <pivotArea collapsedLevelsAreSubtotals="1" fieldPosition="0">
        <references count="3">
          <reference field="2" count="1" selected="0">
            <x v="1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8781">
      <pivotArea collapsedLevelsAreSubtotals="1" fieldPosition="0">
        <references count="4">
          <reference field="2" count="1" selected="0">
            <x v="1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43"/>
          </reference>
        </references>
      </pivotArea>
    </format>
    <format dxfId="18780">
      <pivotArea collapsedLevelsAreSubtotals="1" fieldPosition="0">
        <references count="3">
          <reference field="2" count="1" selected="0">
            <x v="1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8779">
      <pivotArea collapsedLevelsAreSubtotals="1" fieldPosition="0">
        <references count="4"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8"/>
          </reference>
        </references>
      </pivotArea>
    </format>
    <format dxfId="18778">
      <pivotArea collapsedLevelsAreSubtotals="1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18777">
      <pivotArea collapsedLevelsAreSubtotals="1" fieldPosition="0">
        <references count="3">
          <reference field="2" count="1" selected="0">
            <x v="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18776">
      <pivotArea collapsedLevelsAreSubtotals="1" fieldPosition="0">
        <references count="4"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78"/>
          </reference>
        </references>
      </pivotArea>
    </format>
    <format dxfId="18775">
      <pivotArea collapsedLevelsAreSubtotals="1" fieldPosition="0">
        <references count="3">
          <reference field="2" count="1" selected="0">
            <x v="1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18774">
      <pivotArea collapsedLevelsAreSubtotals="1" fieldPosition="0">
        <references count="4">
          <reference field="2" count="1" selected="0">
            <x v="1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59"/>
          </reference>
        </references>
      </pivotArea>
    </format>
    <format dxfId="18773">
      <pivotArea collapsedLevelsAreSubtotals="1" fieldPosition="0">
        <references count="3">
          <reference field="2" count="1" selected="0">
            <x v="1"/>
          </reference>
          <reference field="3" count="1" selected="0">
            <x v="4"/>
          </reference>
          <reference field="4" count="1">
            <x v="9"/>
          </reference>
        </references>
      </pivotArea>
    </format>
    <format dxfId="18772">
      <pivotArea collapsedLevelsAreSubtotals="1" fieldPosition="0">
        <references count="4"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3">
            <x v="66"/>
            <x v="68"/>
            <x v="87"/>
          </reference>
        </references>
      </pivotArea>
    </format>
    <format dxfId="18771">
      <pivotArea collapsedLevelsAreSubtotals="1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18770">
      <pivotArea collapsedLevelsAreSubtotals="1" fieldPosition="0">
        <references count="3"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8769">
      <pivotArea collapsedLevelsAreSubtotals="1" fieldPosition="0">
        <references count="4"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4">
            <x v="11"/>
            <x v="35"/>
            <x v="50"/>
            <x v="77"/>
          </reference>
        </references>
      </pivotArea>
    </format>
    <format dxfId="18768">
      <pivotArea collapsedLevelsAreSubtotals="1" fieldPosition="0">
        <references count="3"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767">
      <pivotArea collapsedLevelsAreSubtotals="1" fieldPosition="0">
        <references count="4"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7">
            <x v="0"/>
            <x v="1"/>
            <x v="2"/>
            <x v="3"/>
            <x v="63"/>
            <x v="64"/>
            <x v="100"/>
          </reference>
        </references>
      </pivotArea>
    </format>
    <format dxfId="18766">
      <pivotArea collapsedLevelsAreSubtotals="1" fieldPosition="0">
        <references count="3">
          <reference field="2" count="1" selected="0">
            <x v="1"/>
          </reference>
          <reference field="3" count="1" selected="0">
            <x v="5"/>
          </reference>
          <reference field="4" count="1">
            <x v="9"/>
          </reference>
        </references>
      </pivotArea>
    </format>
    <format dxfId="18765">
      <pivotArea collapsedLevelsAreSubtotals="1" fieldPosition="0">
        <references count="4">
          <reference field="2" count="1" selected="0">
            <x v="1"/>
          </reference>
          <reference field="3" count="1" selected="0">
            <x v="5"/>
          </reference>
          <reference field="4" count="1" selected="0">
            <x v="9"/>
          </reference>
          <reference field="5" count="3">
            <x v="9"/>
            <x v="57"/>
            <x v="101"/>
          </reference>
        </references>
      </pivotArea>
    </format>
    <format dxfId="18764">
      <pivotArea collapsedLevelsAreSubtotals="1" fieldPosition="0">
        <references count="3">
          <reference field="2" count="1" selected="0">
            <x v="1"/>
          </reference>
          <reference field="3" count="1" selected="0">
            <x v="5"/>
          </reference>
          <reference field="4" count="1">
            <x v="10"/>
          </reference>
        </references>
      </pivotArea>
    </format>
    <format dxfId="18763">
      <pivotArea collapsedLevelsAreSubtotals="1" fieldPosition="0">
        <references count="4">
          <reference field="2" count="1" selected="0">
            <x v="1"/>
          </reference>
          <reference field="3" count="1" selected="0">
            <x v="5"/>
          </reference>
          <reference field="4" count="1" selected="0">
            <x v="10"/>
          </reference>
          <reference field="5" count="2">
            <x v="10"/>
            <x v="67"/>
          </reference>
        </references>
      </pivotArea>
    </format>
    <format dxfId="18762">
      <pivotArea collapsedLevelsAreSubtotals="1" fieldPosition="0">
        <references count="3">
          <reference field="2" count="1" selected="0">
            <x v="1"/>
          </reference>
          <reference field="3" count="1" selected="0">
            <x v="5"/>
          </reference>
          <reference field="4" count="1">
            <x v="11"/>
          </reference>
        </references>
      </pivotArea>
    </format>
    <format dxfId="18761">
      <pivotArea collapsedLevelsAreSubtotals="1" fieldPosition="0">
        <references count="4"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3">
            <x v="22"/>
            <x v="42"/>
            <x v="72"/>
          </reference>
        </references>
      </pivotArea>
    </format>
    <format dxfId="18760">
      <pivotArea collapsedLevelsAreSubtotals="1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18759">
      <pivotArea collapsedLevelsAreSubtotals="1" fieldPosition="0">
        <references count="3">
          <reference field="2" count="1" selected="0">
            <x v="1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18758">
      <pivotArea collapsedLevelsAreSubtotals="1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  <reference field="5" count="2">
            <x v="12"/>
            <x v="49"/>
          </reference>
        </references>
      </pivotArea>
    </format>
    <format dxfId="18757">
      <pivotArea collapsedLevelsAreSubtotals="1" fieldPosition="0">
        <references count="3">
          <reference field="2" count="1" selected="0">
            <x v="1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8756">
      <pivotArea collapsedLevelsAreSubtotals="1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39"/>
          </reference>
        </references>
      </pivotArea>
    </format>
    <format dxfId="18755">
      <pivotArea collapsedLevelsAreSubtotals="1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18754">
      <pivotArea collapsedLevelsAreSubtotals="1" fieldPosition="0">
        <references count="3">
          <reference field="2" count="1" selected="0">
            <x v="1"/>
          </reference>
          <reference field="3" count="1" selected="0">
            <x v="7"/>
          </reference>
          <reference field="4" count="1">
            <x v="12"/>
          </reference>
        </references>
      </pivotArea>
    </format>
    <format dxfId="18753">
      <pivotArea collapsedLevelsAreSubtotals="1" fieldPosition="0">
        <references count="4">
          <reference field="2" count="1" selected="0">
            <x v="1"/>
          </reference>
          <reference field="3" count="1" selected="0">
            <x v="7"/>
          </reference>
          <reference field="4" count="1" selected="0">
            <x v="12"/>
          </reference>
          <reference field="5" count="1">
            <x v="99"/>
          </reference>
        </references>
      </pivotArea>
    </format>
    <format dxfId="18752">
      <pivotArea collapsedLevelsAreSubtotals="1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18751">
      <pivotArea collapsedLevelsAreSubtotals="1" fieldPosition="0">
        <references count="3">
          <reference field="2" count="1" selected="0">
            <x v="1"/>
          </reference>
          <reference field="3" count="1" selected="0">
            <x v="8"/>
          </reference>
          <reference field="4" count="1">
            <x v="3"/>
          </reference>
        </references>
      </pivotArea>
    </format>
    <format dxfId="18750">
      <pivotArea collapsedLevelsAreSubtotals="1" fieldPosition="0">
        <references count="4">
          <reference field="2" count="1" selected="0">
            <x v="1"/>
          </reference>
          <reference field="3" count="1" selected="0">
            <x v="8"/>
          </reference>
          <reference field="4" count="1" selected="0">
            <x v="3"/>
          </reference>
          <reference field="5" count="1">
            <x v="36"/>
          </reference>
        </references>
      </pivotArea>
    </format>
    <format dxfId="18749">
      <pivotArea collapsedLevelsAreSubtotals="1" fieldPosition="0">
        <references count="2">
          <reference field="2" count="1" selected="0">
            <x v="1"/>
          </reference>
          <reference field="3" count="1">
            <x v="9"/>
          </reference>
        </references>
      </pivotArea>
    </format>
    <format dxfId="18748">
      <pivotArea collapsedLevelsAreSubtotals="1" fieldPosition="0">
        <references count="3">
          <reference field="2" count="1" selected="0">
            <x v="1"/>
          </reference>
          <reference field="3" count="1" selected="0">
            <x v="9"/>
          </reference>
          <reference field="4" count="1">
            <x v="3"/>
          </reference>
        </references>
      </pivotArea>
    </format>
    <format dxfId="18747">
      <pivotArea collapsedLevelsAreSubtotals="1" fieldPosition="0">
        <references count="4">
          <reference field="2" count="1" selected="0">
            <x v="1"/>
          </reference>
          <reference field="3" count="1" selected="0">
            <x v="9"/>
          </reference>
          <reference field="4" count="1" selected="0">
            <x v="3"/>
          </reference>
          <reference field="5" count="3">
            <x v="56"/>
            <x v="75"/>
            <x v="82"/>
          </reference>
        </references>
      </pivotArea>
    </format>
    <format dxfId="18746">
      <pivotArea collapsedLevelsAreSubtotals="1" fieldPosition="0">
        <references count="3">
          <reference field="2" count="1" selected="0">
            <x v="1"/>
          </reference>
          <reference field="3" count="1" selected="0">
            <x v="9"/>
          </reference>
          <reference field="4" count="1">
            <x v="10"/>
          </reference>
        </references>
      </pivotArea>
    </format>
    <format dxfId="18745">
      <pivotArea collapsedLevelsAreSubtotals="1" fieldPosition="0">
        <references count="4">
          <reference field="2" count="1" selected="0">
            <x v="1"/>
          </reference>
          <reference field="3" count="1" selected="0">
            <x v="9"/>
          </reference>
          <reference field="4" count="1" selected="0">
            <x v="10"/>
          </reference>
          <reference field="5" count="1">
            <x v="71"/>
          </reference>
        </references>
      </pivotArea>
    </format>
    <format dxfId="18744">
      <pivotArea collapsedLevelsAreSubtotals="1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18743">
      <pivotArea collapsedLevelsAreSubtotals="1" fieldPosition="0">
        <references count="3">
          <reference field="2" count="1" selected="0">
            <x v="1"/>
          </reference>
          <reference field="3" count="1" selected="0">
            <x v="14"/>
          </reference>
          <reference field="4" count="1">
            <x v="9"/>
          </reference>
        </references>
      </pivotArea>
    </format>
    <format dxfId="18742">
      <pivotArea collapsedLevelsAreSubtotals="1" fieldPosition="0">
        <references count="4">
          <reference field="2" count="1" selected="0">
            <x v="1"/>
          </reference>
          <reference field="3" count="1" selected="0">
            <x v="14"/>
          </reference>
          <reference field="4" count="1" selected="0">
            <x v="9"/>
          </reference>
          <reference field="5" count="1">
            <x v="93"/>
          </reference>
        </references>
      </pivotArea>
    </format>
    <format dxfId="18741">
      <pivotArea collapsedLevelsAreSubtotals="1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18740">
      <pivotArea collapsedLevelsAreSubtotals="1" fieldPosition="0">
        <references count="3">
          <reference field="2" count="1" selected="0">
            <x v="1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8739">
      <pivotArea collapsedLevelsAreSubtotals="1" fieldPosition="0">
        <references count="4">
          <reference field="2" count="1" selected="0">
            <x v="1"/>
          </reference>
          <reference field="3" count="1" selected="0">
            <x v="15"/>
          </reference>
          <reference field="4" count="1" selected="0">
            <x v="3"/>
          </reference>
          <reference field="5" count="2">
            <x v="52"/>
            <x v="53"/>
          </reference>
        </references>
      </pivotArea>
    </format>
    <format dxfId="18738">
      <pivotArea collapsedLevelsAreSubtotals="1" fieldPosition="0">
        <references count="3">
          <reference field="2" count="1" selected="0">
            <x v="1"/>
          </reference>
          <reference field="3" count="1" selected="0">
            <x v="15"/>
          </reference>
          <reference field="4" count="1">
            <x v="9"/>
          </reference>
        </references>
      </pivotArea>
    </format>
    <format dxfId="18737">
      <pivotArea collapsedLevelsAreSubtotals="1" fieldPosition="0">
        <references count="4">
          <reference field="2" count="1" selected="0">
            <x v="1"/>
          </reference>
          <reference field="3" count="1" selected="0">
            <x v="15"/>
          </reference>
          <reference field="4" count="1" selected="0">
            <x v="9"/>
          </reference>
          <reference field="5" count="2">
            <x v="44"/>
            <x v="69"/>
          </reference>
        </references>
      </pivotArea>
    </format>
    <format dxfId="18736">
      <pivotArea collapsedLevelsAreSubtotals="1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18735">
      <pivotArea collapsedLevelsAreSubtotals="1" fieldPosition="0">
        <references count="3">
          <reference field="2" count="1" selected="0">
            <x v="1"/>
          </reference>
          <reference field="3" count="1" selected="0">
            <x v="16"/>
          </reference>
          <reference field="4" count="1">
            <x v="3"/>
          </reference>
        </references>
      </pivotArea>
    </format>
    <format dxfId="18734">
      <pivotArea collapsedLevelsAreSubtotals="1" fieldPosition="0">
        <references count="4"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79"/>
          </reference>
        </references>
      </pivotArea>
    </format>
    <format dxfId="18733">
      <pivotArea collapsedLevelsAreSubtotals="1" fieldPosition="0">
        <references count="3">
          <reference field="2" count="1" selected="0">
            <x v="1"/>
          </reference>
          <reference field="3" count="1" selected="0">
            <x v="16"/>
          </reference>
          <reference field="4" count="1">
            <x v="10"/>
          </reference>
        </references>
      </pivotArea>
    </format>
    <format dxfId="18732">
      <pivotArea collapsedLevelsAreSubtotals="1" fieldPosition="0">
        <references count="4">
          <reference field="2" count="1" selected="0">
            <x v="1"/>
          </reference>
          <reference field="3" count="1" selected="0">
            <x v="16"/>
          </reference>
          <reference field="4" count="1" selected="0">
            <x v="10"/>
          </reference>
          <reference field="5" count="1">
            <x v="102"/>
          </reference>
        </references>
      </pivotArea>
    </format>
    <format dxfId="18731">
      <pivotArea collapsedLevelsAreSubtotals="1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18730">
      <pivotArea collapsedLevelsAreSubtotals="1" fieldPosition="0">
        <references count="3">
          <reference field="2" count="1" selected="0">
            <x v="1"/>
          </reference>
          <reference field="3" count="1" selected="0">
            <x v="17"/>
          </reference>
          <reference field="4" count="1">
            <x v="3"/>
          </reference>
        </references>
      </pivotArea>
    </format>
    <format dxfId="18729">
      <pivotArea collapsedLevelsAreSubtotals="1" fieldPosition="0">
        <references count="4">
          <reference field="2" count="1" selected="0">
            <x v="1"/>
          </reference>
          <reference field="3" count="1" selected="0">
            <x v="17"/>
          </reference>
          <reference field="4" count="1" selected="0">
            <x v="3"/>
          </reference>
          <reference field="5" count="1">
            <x v="54"/>
          </reference>
        </references>
      </pivotArea>
    </format>
    <format dxfId="18728">
      <pivotArea collapsedLevelsAreSubtotals="1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18727">
      <pivotArea collapsedLevelsAreSubtotals="1" fieldPosition="0">
        <references count="3">
          <reference field="2" count="1" selected="0">
            <x v="1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8726">
      <pivotArea collapsedLevelsAreSubtotals="1" fieldPosition="0">
        <references count="4"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18725">
      <pivotArea collapsedLevelsAreSubtotals="1" fieldPosition="0">
        <references count="3"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8724">
      <pivotArea collapsedLevelsAreSubtotals="1" fieldPosition="0">
        <references count="4"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2">
            <x v="50"/>
            <x v="51"/>
          </reference>
        </references>
      </pivotArea>
    </format>
    <format dxfId="18723">
      <pivotArea collapsedLevelsAreSubtotals="1" fieldPosition="0">
        <references count="3"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8722">
      <pivotArea collapsedLevelsAreSubtotals="1" fieldPosition="0">
        <references count="4"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2">
            <x v="84"/>
            <x v="85"/>
          </reference>
        </references>
      </pivotArea>
    </format>
    <format dxfId="18721">
      <pivotArea collapsedLevelsAreSubtotals="1" fieldPosition="0">
        <references count="3">
          <reference field="2" count="1" selected="0">
            <x v="1"/>
          </reference>
          <reference field="3" count="1" selected="0">
            <x v="18"/>
          </reference>
          <reference field="4" count="1">
            <x v="10"/>
          </reference>
        </references>
      </pivotArea>
    </format>
    <format dxfId="18720">
      <pivotArea collapsedLevelsAreSubtotals="1" fieldPosition="0">
        <references count="4">
          <reference field="2" count="1" selected="0">
            <x v="1"/>
          </reference>
          <reference field="3" count="1" selected="0">
            <x v="18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18719">
      <pivotArea collapsedLevelsAreSubtotals="1" fieldPosition="0">
        <references count="3"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8718">
      <pivotArea collapsedLevelsAreSubtotals="1" fieldPosition="0">
        <references count="4"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42"/>
          </reference>
        </references>
      </pivotArea>
    </format>
    <format dxfId="18717">
      <pivotArea collapsedLevelsAreSubtotals="1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18716">
      <pivotArea collapsedLevelsAreSubtotals="1" fieldPosition="0">
        <references count="3"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8715">
      <pivotArea collapsedLevelsAreSubtotals="1" fieldPosition="0">
        <references count="4"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8714">
      <pivotArea collapsedLevelsAreSubtotals="1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18713">
      <pivotArea collapsedLevelsAreSubtotals="1" fieldPosition="0">
        <references count="3">
          <reference field="2" count="1" selected="0">
            <x v="1"/>
          </reference>
          <reference field="3" count="1" selected="0">
            <x v="20"/>
          </reference>
          <reference field="4" count="1">
            <x v="3"/>
          </reference>
        </references>
      </pivotArea>
    </format>
    <format dxfId="18712">
      <pivotArea collapsedLevelsAreSubtotals="1" fieldPosition="0">
        <references count="4">
          <reference field="2" count="1" selected="0">
            <x v="1"/>
          </reference>
          <reference field="3" count="1" selected="0">
            <x v="20"/>
          </reference>
          <reference field="4" count="1" selected="0">
            <x v="3"/>
          </reference>
          <reference field="5" count="1">
            <x v="34"/>
          </reference>
        </references>
      </pivotArea>
    </format>
    <format dxfId="18711">
      <pivotArea grandRow="1" outline="0" collapsedLevelsAreSubtotals="1" fieldPosition="0"/>
    </format>
    <format dxfId="18710">
      <pivotArea dataOnly="0" labelOnly="1" fieldPosition="0">
        <references count="1">
          <reference field="2" count="1">
            <x v="1"/>
          </reference>
        </references>
      </pivotArea>
    </format>
    <format dxfId="18709">
      <pivotArea dataOnly="0" labelOnly="1" grandRow="1" outline="0" fieldPosition="0"/>
    </format>
    <format dxfId="18708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18707">
      <pivotArea dataOnly="0" labelOnly="1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0"/>
        </references>
      </pivotArea>
    </format>
    <format dxfId="18706">
      <pivotArea dataOnly="0" labelOnly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5" count="50">
            <x v="4"/>
            <x v="5"/>
            <x v="6"/>
            <x v="7"/>
            <x v="8"/>
            <x v="11"/>
            <x v="16"/>
            <x v="17"/>
            <x v="18"/>
            <x v="20"/>
            <x v="21"/>
            <x v="24"/>
            <x v="25"/>
            <x v="26"/>
            <x v="27"/>
            <x v="28"/>
            <x v="29"/>
            <x v="30"/>
            <x v="31"/>
            <x v="32"/>
            <x v="33"/>
            <x v="37"/>
            <x v="38"/>
            <x v="40"/>
            <x v="43"/>
            <x v="47"/>
            <x v="55"/>
            <x v="59"/>
            <x v="60"/>
            <x v="65"/>
            <x v="66"/>
            <x v="68"/>
            <x v="70"/>
            <x v="73"/>
            <x v="74"/>
            <x v="78"/>
            <x v="80"/>
            <x v="81"/>
            <x v="82"/>
            <x v="83"/>
            <x v="86"/>
            <x v="87"/>
            <x v="88"/>
            <x v="89"/>
            <x v="90"/>
            <x v="91"/>
            <x v="92"/>
            <x v="94"/>
            <x v="96"/>
            <x v="98"/>
          </reference>
        </references>
      </pivotArea>
    </format>
    <format dxfId="18705">
      <pivotArea dataOnly="0" labelOnly="1" fieldPosition="0">
        <references count="4"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42">
            <x v="0"/>
            <x v="1"/>
            <x v="2"/>
            <x v="3"/>
            <x v="9"/>
            <x v="10"/>
            <x v="12"/>
            <x v="22"/>
            <x v="23"/>
            <x v="34"/>
            <x v="35"/>
            <x v="36"/>
            <x v="39"/>
            <x v="42"/>
            <x v="44"/>
            <x v="45"/>
            <x v="46"/>
            <x v="49"/>
            <x v="50"/>
            <x v="51"/>
            <x v="52"/>
            <x v="53"/>
            <x v="54"/>
            <x v="56"/>
            <x v="57"/>
            <x v="63"/>
            <x v="64"/>
            <x v="67"/>
            <x v="69"/>
            <x v="71"/>
            <x v="72"/>
            <x v="75"/>
            <x v="77"/>
            <x v="79"/>
            <x v="82"/>
            <x v="84"/>
            <x v="85"/>
            <x v="93"/>
            <x v="99"/>
            <x v="100"/>
            <x v="101"/>
            <x v="102"/>
          </reference>
        </references>
      </pivotArea>
    </format>
    <format dxfId="18704">
      <pivotArea collapsedLevelsAreSubtotals="1" fieldPosition="0">
        <references count="1">
          <reference field="2" count="1">
            <x v="0"/>
          </reference>
        </references>
      </pivotArea>
    </format>
    <format dxfId="18703">
      <pivotArea collapsedLevelsAreSubtotals="1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18702">
      <pivotArea collapsedLevelsAreSubtotals="1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18701">
      <pivotArea collapsedLevelsAreSubtotals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5" count="1">
            <x v="86"/>
          </reference>
        </references>
      </pivotArea>
    </format>
    <format dxfId="18700">
      <pivotArea collapsedLevelsAreSubtotals="1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699">
      <pivotArea collapsedLevelsAreSubtotals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7"/>
          </reference>
        </references>
      </pivotArea>
    </format>
    <format dxfId="18698">
      <pivotArea field="2" type="button" dataOnly="0" labelOnly="1" outline="0" axis="axisRow" fieldPosition="0"/>
    </format>
    <format dxfId="18697">
      <pivotArea dataOnly="0" labelOnly="1" fieldPosition="0">
        <references count="1">
          <reference field="2" count="1">
            <x v="0"/>
          </reference>
        </references>
      </pivotArea>
    </format>
    <format dxfId="18696">
      <pivotArea dataOnly="0" labelOnly="1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18695">
      <pivotArea dataOnly="0" labelOnly="1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2">
            <x v="0"/>
            <x v="6"/>
          </reference>
        </references>
      </pivotArea>
    </format>
    <format dxfId="18694">
      <pivotArea dataOnly="0" labelOnly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5" count="2">
            <x v="7"/>
            <x v="86"/>
          </reference>
        </references>
      </pivotArea>
    </format>
    <format dxfId="186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692">
      <pivotArea dataOnly="0" labelOnly="1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8691">
      <pivotArea dataOnly="0" labelOnly="1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5">
            <x v="1"/>
            <x v="2"/>
            <x v="3"/>
            <x v="7"/>
            <x v="8"/>
          </reference>
        </references>
      </pivotArea>
    </format>
    <format dxfId="18690">
      <pivotArea dataOnly="0" labelOnly="1" fieldPosition="0">
        <references count="4"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7">
            <x v="21"/>
            <x v="24"/>
            <x v="25"/>
            <x v="47"/>
            <x v="60"/>
            <x v="88"/>
            <x v="98"/>
          </reference>
        </references>
      </pivotArea>
    </format>
    <format dxfId="18689">
      <pivotArea dataOnly="0" labelOnly="1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18688">
      <pivotArea dataOnly="0" labelOnly="1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3">
            <x v="1"/>
            <x v="2"/>
            <x v="3"/>
          </reference>
        </references>
      </pivotArea>
    </format>
    <format dxfId="18687">
      <pivotArea dataOnly="0" labelOnly="1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1">
            <x v="24"/>
            <x v="25"/>
            <x v="27"/>
            <x v="37"/>
            <x v="38"/>
            <x v="60"/>
            <x v="73"/>
            <x v="74"/>
            <x v="81"/>
            <x v="89"/>
            <x v="90"/>
          </reference>
        </references>
      </pivotArea>
    </format>
    <format dxfId="18686">
      <pivotArea dataOnly="0" labelOnly="1" fieldPosition="0">
        <references count="1">
          <reference field="2" count="1">
            <x v="1"/>
          </reference>
        </references>
      </pivotArea>
    </format>
    <format dxfId="18685">
      <pivotArea dataOnly="0" labelOnly="1" fieldPosition="0">
        <references count="2">
          <reference field="2" count="1" selected="0">
            <x v="0"/>
          </reference>
          <reference field="3" count="2">
            <x v="0"/>
            <x v="10"/>
          </reference>
        </references>
      </pivotArea>
    </format>
    <format dxfId="18684">
      <pivotArea dataOnly="0" labelOnly="1" fieldPosition="0">
        <references count="3">
          <reference field="2" count="1" selected="0">
            <x v="0"/>
          </reference>
          <reference field="3" count="1" selected="0">
            <x v="11"/>
          </reference>
          <reference field="4" count="5">
            <x v="1"/>
            <x v="3"/>
            <x v="6"/>
            <x v="13"/>
            <x v="14"/>
          </reference>
        </references>
      </pivotArea>
    </format>
    <format dxfId="18683">
      <pivotArea dataOnly="0" labelOnly="1" fieldPosition="0">
        <references count="4"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5">
            <x v="26"/>
            <x v="28"/>
            <x v="29"/>
            <x v="30"/>
            <x v="31"/>
            <x v="32"/>
            <x v="33"/>
            <x v="37"/>
            <x v="65"/>
            <x v="74"/>
            <x v="80"/>
            <x v="81"/>
            <x v="82"/>
            <x v="91"/>
            <x v="96"/>
          </reference>
        </references>
      </pivotArea>
    </format>
    <format dxfId="18682">
      <pivotArea dataOnly="0" labelOnly="1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8">
            <x v="4"/>
            <x v="5"/>
            <x v="6"/>
            <x v="16"/>
            <x v="17"/>
            <x v="40"/>
            <x v="92"/>
            <x v="94"/>
          </reference>
        </references>
      </pivotArea>
    </format>
    <format dxfId="18681">
      <pivotArea dataOnly="0" labelOnly="1" fieldPosition="0">
        <references count="2">
          <reference field="2" count="1" selected="0">
            <x v="1"/>
          </reference>
          <reference field="3" count="2">
            <x v="3"/>
            <x v="4"/>
          </reference>
        </references>
      </pivotArea>
    </format>
    <format dxfId="18680">
      <pivotArea dataOnly="0" labelOnly="1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5">
            <x v="2"/>
            <x v="3"/>
            <x v="6"/>
            <x v="9"/>
            <x v="10"/>
          </reference>
        </references>
      </pivotArea>
    </format>
    <format dxfId="18679">
      <pivotArea dataOnly="0" labelOnly="1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  <reference field="5" count="6">
            <x v="5"/>
            <x v="18"/>
            <x v="43"/>
            <x v="55"/>
            <x v="70"/>
            <x v="83"/>
          </reference>
        </references>
      </pivotArea>
    </format>
    <format dxfId="18678">
      <pivotArea dataOnly="0" labelOnly="1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18677">
      <pivotArea dataOnly="0" labelOnly="1" fieldPosition="0">
        <references count="3">
          <reference field="2" count="1" selected="0">
            <x v="1"/>
          </reference>
          <reference field="3" count="1" selected="0">
            <x v="5"/>
          </reference>
          <reference field="4" count="3">
            <x v="2"/>
            <x v="3"/>
            <x v="9"/>
          </reference>
        </references>
      </pivotArea>
    </format>
    <format dxfId="18676">
      <pivotArea dataOnly="0" labelOnly="1" fieldPosition="0">
        <references count="4"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11">
            <x v="0"/>
            <x v="1"/>
            <x v="2"/>
            <x v="3"/>
            <x v="11"/>
            <x v="35"/>
            <x v="50"/>
            <x v="63"/>
            <x v="64"/>
            <x v="77"/>
            <x v="100"/>
          </reference>
        </references>
      </pivotArea>
    </format>
    <format dxfId="18675">
      <pivotArea dataOnly="0" labelOnly="1" fieldPosition="0">
        <references count="2">
          <reference field="2" count="1" selected="0">
            <x v="1"/>
          </reference>
          <reference field="3" count="3">
            <x v="6"/>
            <x v="7"/>
            <x v="8"/>
          </reference>
        </references>
      </pivotArea>
    </format>
    <format dxfId="18674">
      <pivotArea dataOnly="0" labelOnly="1" fieldPosition="0">
        <references count="3">
          <reference field="2" count="1" selected="0">
            <x v="1"/>
          </reference>
          <reference field="3" count="1" selected="0">
            <x v="5"/>
          </reference>
          <reference field="4" count="5">
            <x v="2"/>
            <x v="3"/>
            <x v="10"/>
            <x v="11"/>
            <x v="12"/>
          </reference>
        </references>
      </pivotArea>
    </format>
    <format dxfId="18673">
      <pivotArea dataOnly="0" labelOnly="1" fieldPosition="0">
        <references count="4">
          <reference field="2" count="1" selected="0">
            <x v="1"/>
          </reference>
          <reference field="3" count="1" selected="0">
            <x v="5"/>
          </reference>
          <reference field="4" count="1" selected="0">
            <x v="9"/>
          </reference>
          <reference field="5" count="10">
            <x v="10"/>
            <x v="12"/>
            <x v="22"/>
            <x v="39"/>
            <x v="42"/>
            <x v="49"/>
            <x v="67"/>
            <x v="72"/>
            <x v="99"/>
            <x v="101"/>
          </reference>
        </references>
      </pivotArea>
    </format>
    <format dxfId="18672">
      <pivotArea dataOnly="0" labelOnly="1" fieldPosition="0">
        <references count="2">
          <reference field="2" count="1" selected="0">
            <x v="1"/>
          </reference>
          <reference field="3" count="3">
            <x v="9"/>
            <x v="14"/>
            <x v="15"/>
          </reference>
        </references>
      </pivotArea>
    </format>
    <format dxfId="18671">
      <pivotArea dataOnly="0" labelOnly="1" fieldPosition="0">
        <references count="3">
          <reference field="2" count="1" selected="0">
            <x v="1"/>
          </reference>
          <reference field="3" count="1" selected="0">
            <x v="8"/>
          </reference>
          <reference field="4" count="3">
            <x v="3"/>
            <x v="9"/>
            <x v="10"/>
          </reference>
        </references>
      </pivotArea>
    </format>
    <format dxfId="18670">
      <pivotArea dataOnly="0" labelOnly="1" fieldPosition="0">
        <references count="4">
          <reference field="2" count="1" selected="0">
            <x v="1"/>
          </reference>
          <reference field="3" count="1" selected="0">
            <x v="8"/>
          </reference>
          <reference field="4" count="1" selected="0">
            <x v="3"/>
          </reference>
          <reference field="5" count="10">
            <x v="36"/>
            <x v="44"/>
            <x v="52"/>
            <x v="53"/>
            <x v="56"/>
            <x v="69"/>
            <x v="71"/>
            <x v="75"/>
            <x v="82"/>
            <x v="93"/>
          </reference>
        </references>
      </pivotArea>
    </format>
    <format dxfId="18669">
      <pivotArea dataOnly="0" labelOnly="1" fieldPosition="0">
        <references count="2">
          <reference field="2" count="1" selected="0">
            <x v="1"/>
          </reference>
          <reference field="3" count="3">
            <x v="16"/>
            <x v="17"/>
            <x v="18"/>
          </reference>
        </references>
      </pivotArea>
    </format>
    <format dxfId="18668">
      <pivotArea dataOnly="0" labelOnly="1" fieldPosition="0">
        <references count="3">
          <reference field="2" count="1" selected="0">
            <x v="1"/>
          </reference>
          <reference field="3" count="1" selected="0">
            <x v="16"/>
          </reference>
          <reference field="4" count="4">
            <x v="1"/>
            <x v="2"/>
            <x v="3"/>
            <x v="10"/>
          </reference>
        </references>
      </pivotArea>
    </format>
    <format dxfId="18667">
      <pivotArea dataOnly="0" labelOnly="1" fieldPosition="0">
        <references count="4">
          <reference field="2" count="1" selected="0">
            <x v="1"/>
          </reference>
          <reference field="3" count="1" selected="0">
            <x v="15"/>
          </reference>
          <reference field="4" count="1" selected="0">
            <x v="9"/>
          </reference>
          <reference field="5" count="9">
            <x v="44"/>
            <x v="45"/>
            <x v="50"/>
            <x v="51"/>
            <x v="54"/>
            <x v="69"/>
            <x v="79"/>
            <x v="84"/>
            <x v="102"/>
          </reference>
        </references>
      </pivotArea>
    </format>
    <format dxfId="18666">
      <pivotArea dataOnly="0" labelOnly="1" grandRow="1" outline="0" fieldPosition="0"/>
    </format>
    <format dxfId="18665">
      <pivotArea dataOnly="0" labelOnly="1" fieldPosition="0">
        <references count="2">
          <reference field="2" count="1" selected="0">
            <x v="1"/>
          </reference>
          <reference field="3" count="2">
            <x v="19"/>
            <x v="20"/>
          </reference>
        </references>
      </pivotArea>
    </format>
    <format dxfId="18664">
      <pivotArea dataOnly="0" labelOnly="1" fieldPosition="0">
        <references count="3">
          <reference field="2" count="1" selected="0">
            <x v="1"/>
          </reference>
          <reference field="3" count="1" selected="0">
            <x v="18"/>
          </reference>
          <reference field="4" count="3">
            <x v="3"/>
            <x v="6"/>
            <x v="11"/>
          </reference>
        </references>
      </pivotArea>
    </format>
    <format dxfId="18663">
      <pivotArea dataOnly="0" labelOnly="1" fieldPosition="0">
        <references count="4">
          <reference field="2" count="1" selected="0">
            <x v="1"/>
          </reference>
          <reference field="3" count="1" selected="0">
            <x v="18"/>
          </reference>
          <reference field="4" count="1" selected="0">
            <x v="10"/>
          </reference>
          <reference field="5" count="4">
            <x v="23"/>
            <x v="34"/>
            <x v="42"/>
            <x v="46"/>
          </reference>
        </references>
      </pivotArea>
    </format>
    <format dxfId="18662">
      <pivotArea type="all" dataOnly="0" outline="0" fieldPosition="0"/>
    </format>
    <format dxfId="18661">
      <pivotArea field="2" type="button" dataOnly="0" labelOnly="1" outline="0" axis="axisRow" fieldPosition="0"/>
    </format>
    <format dxfId="186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659">
      <pivotArea field="2" type="button" dataOnly="0" labelOnly="1" outline="0" axis="axisRow" fieldPosition="0"/>
    </format>
    <format dxfId="186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657">
      <pivotArea field="2" type="button" dataOnly="0" labelOnly="1" outline="0" axis="axisRow" fieldPosition="0"/>
    </format>
    <format dxfId="186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655">
      <pivotArea dataOnly="0" fieldPosition="0">
        <references count="1">
          <reference field="2" count="1">
            <x v="1"/>
          </reference>
        </references>
      </pivotArea>
    </format>
    <format dxfId="18654">
      <pivotArea dataOnly="0" fieldPosition="0">
        <references count="1">
          <reference field="2" count="1">
            <x v="1"/>
          </reference>
        </references>
      </pivotArea>
    </format>
    <format dxfId="18653">
      <pivotArea field="2" type="button" dataOnly="0" labelOnly="1" outline="0" axis="axisRow" fieldPosition="0"/>
    </format>
    <format dxfId="186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651">
      <pivotArea field="2" type="button" dataOnly="0" labelOnly="1" outline="0" axis="axisRow" fieldPosition="0"/>
    </format>
    <format dxfId="186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649">
      <pivotArea field="2" type="button" dataOnly="0" labelOnly="1" outline="0" axis="axisRow" fieldPosition="0"/>
    </format>
    <format dxfId="186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647">
      <pivotArea field="2" type="button" dataOnly="0" labelOnly="1" outline="0" axis="axisRow" fieldPosition="0"/>
    </format>
    <format dxfId="186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645">
      <pivotArea dataOnly="0" fieldPosition="0">
        <references count="1">
          <reference field="2" count="1">
            <x v="0"/>
          </reference>
        </references>
      </pivotArea>
    </format>
    <format dxfId="18644">
      <pivotArea dataOnly="0" fieldPosition="0">
        <references count="1">
          <reference field="2" count="1">
            <x v="0"/>
          </reference>
        </references>
      </pivotArea>
    </format>
    <format dxfId="18643">
      <pivotArea dataOnly="0" labelOnly="1" fieldPosition="0">
        <references count="1">
          <reference field="2" count="0"/>
        </references>
      </pivotArea>
    </format>
    <format dxfId="18642">
      <pivotArea collapsedLevelsAreSubtotals="1" fieldPosition="0">
        <references count="1">
          <reference field="2" count="1">
            <x v="0"/>
          </reference>
        </references>
      </pivotArea>
    </format>
    <format dxfId="18641">
      <pivotArea collapsedLevelsAreSubtotals="1" fieldPosition="0">
        <references count="1">
          <reference field="2" count="1">
            <x v="1"/>
          </reference>
        </references>
      </pivotArea>
    </format>
    <format dxfId="18640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8639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79"/>
          </reference>
        </references>
      </pivotArea>
    </format>
    <format dxfId="18638">
      <pivotArea collapsedLevelsAreSubtotals="1" fieldPosition="0">
        <references count="2">
          <reference field="1" count="1">
            <x v="13"/>
          </reference>
          <reference field="2" count="1" selected="0">
            <x v="1"/>
          </reference>
        </references>
      </pivotArea>
    </format>
    <format dxfId="18637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636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635">
      <pivotArea dataOnly="0" labelOnly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79"/>
          </reference>
        </references>
      </pivotArea>
    </format>
    <format dxfId="18634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1"/>
          </reference>
        </references>
      </pivotArea>
    </format>
    <format dxfId="18633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42"/>
            <x v="104"/>
          </reference>
        </references>
      </pivotArea>
    </format>
    <format dxfId="18632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8631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8630">
      <pivotArea dataOnly="0" labelOnly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42"/>
            <x v="104"/>
          </reference>
        </references>
      </pivotArea>
    </format>
    <format dxfId="18629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9"/>
          </reference>
        </references>
      </pivotArea>
    </format>
    <format dxfId="18628">
      <pivotArea collapsedLevelsAreSubtotals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9"/>
          </reference>
          <reference field="5" count="1">
            <x v="103"/>
          </reference>
        </references>
      </pivotArea>
    </format>
    <format dxfId="18627">
      <pivotArea collapsedLevelsAreSubtotals="1" fieldPosition="0">
        <references count="2">
          <reference field="1" count="1">
            <x v="12"/>
          </reference>
          <reference field="2" count="1" selected="0">
            <x v="1"/>
          </reference>
        </references>
      </pivotArea>
    </format>
    <format dxfId="18626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625">
      <pivotArea dataOnly="0" labelOnly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624">
      <pivotArea dataOnly="0" labelOnly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9"/>
          </reference>
        </references>
      </pivotArea>
    </format>
    <format dxfId="18623">
      <pivotArea dataOnly="0" labelOnly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9"/>
          </reference>
          <reference field="5" count="1">
            <x v="103"/>
          </reference>
        </references>
      </pivotArea>
    </format>
    <format dxfId="18622">
      <pivotArea collapsedLevelsAreSubtotals="1" fieldPosition="0">
        <references count="2">
          <reference field="1" count="1">
            <x v="11"/>
          </reference>
          <reference field="2" count="1" selected="0">
            <x v="1"/>
          </reference>
        </references>
      </pivotArea>
    </format>
    <format dxfId="18621">
      <pivotArea collapsedLevelsAreSubtotals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620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619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3"/>
          </reference>
          <reference field="5" count="1">
            <x v="36"/>
          </reference>
        </references>
      </pivotArea>
    </format>
    <format dxfId="18618">
      <pivotArea collapsedLevelsAreSubtotals="1" fieldPosition="0">
        <references count="2">
          <reference field="1" count="1">
            <x v="10"/>
          </reference>
          <reference field="2" count="1" selected="0">
            <x v="1"/>
          </reference>
        </references>
      </pivotArea>
    </format>
    <format dxfId="18617">
      <pivotArea collapsedLevelsAreSubtotals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616">
      <pivotArea collapsedLevelsAreSubtotals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615">
      <pivotArea dataOnly="0" labelOnly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614">
      <pivotArea dataOnly="0" labelOnly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613">
      <pivotArea dataOnly="0" labelOnly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3"/>
          </reference>
          <reference field="5" count="1">
            <x v="36"/>
          </reference>
        </references>
      </pivotArea>
    </format>
    <format dxfId="18612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8611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0"/>
          </reference>
        </references>
      </pivotArea>
    </format>
    <format dxfId="18610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67"/>
          </reference>
        </references>
      </pivotArea>
    </format>
    <format dxfId="18609">
      <pivotArea collapsedLevelsAreSubtotals="1" fieldPosition="0">
        <references count="2">
          <reference field="1" count="1">
            <x v="9"/>
          </reference>
          <reference field="2" count="1" selected="0">
            <x v="1"/>
          </reference>
        </references>
      </pivotArea>
    </format>
    <format dxfId="18608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607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606">
      <pivotArea dataOnly="0" labelOnly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3">
            <x v="0"/>
            <x v="1"/>
            <x v="67"/>
          </reference>
        </references>
      </pivotArea>
    </format>
    <format dxfId="18605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8604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40"/>
          </reference>
        </references>
      </pivotArea>
    </format>
    <format dxfId="18603">
      <pivotArea collapsedLevelsAreSubtotals="1" fieldPosition="0">
        <references count="2">
          <reference field="1" count="1">
            <x v="8"/>
          </reference>
          <reference field="2" count="1" selected="0">
            <x v="1"/>
          </reference>
        </references>
      </pivotArea>
    </format>
    <format dxfId="18602">
      <pivotArea collapsedLevelsAreSubtotals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601">
      <pivotArea dataOnly="0" labelOnly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40"/>
          </reference>
        </references>
      </pivotArea>
    </format>
    <format dxfId="18600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1">
            <x v="68"/>
          </reference>
        </references>
      </pivotArea>
    </format>
    <format dxfId="18599">
      <pivotArea collapsedLevelsAreSubtotals="1" fieldPosition="0">
        <references count="2">
          <reference field="1" count="1">
            <x v="7"/>
          </reference>
          <reference field="2" count="1" selected="0">
            <x v="1"/>
          </reference>
        </references>
      </pivotArea>
    </format>
    <format dxfId="18598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597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8596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1">
            <x v="68"/>
          </reference>
        </references>
      </pivotArea>
    </format>
    <format dxfId="18595">
      <pivotArea collapsedLevelsAreSubtotals="1" fieldPosition="0">
        <references count="2">
          <reference field="1" count="1">
            <x v="6"/>
          </reference>
          <reference field="2" count="1" selected="0">
            <x v="1"/>
          </reference>
        </references>
      </pivotArea>
    </format>
    <format dxfId="18594">
      <pivotArea collapsedLevelsAreSubtotals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2"/>
          </reference>
        </references>
      </pivotArea>
    </format>
    <format dxfId="18593">
      <pivotArea collapsedLevelsAreSubtotals="1" fieldPosition="0">
        <references count="2">
          <reference field="1" count="1">
            <x v="5"/>
          </reference>
          <reference field="2" count="1" selected="0">
            <x v="1"/>
          </reference>
        </references>
      </pivotArea>
    </format>
    <format dxfId="18592">
      <pivotArea collapsedLevelsAreSubtotals="1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591">
      <pivotArea dataOnly="0" labelOnly="1" fieldPosition="0">
        <references count="2">
          <reference field="1" count="1">
            <x v="5"/>
          </reference>
          <reference field="2" count="1" selected="0">
            <x v="1"/>
          </reference>
        </references>
      </pivotArea>
    </format>
    <format dxfId="18590">
      <pivotArea dataOnly="0" labelOnly="1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589">
      <pivotArea dataOnly="0" labelOnly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2"/>
          </reference>
        </references>
      </pivotArea>
    </format>
    <format dxfId="18588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8587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0"/>
          </reference>
        </references>
      </pivotArea>
    </format>
    <format dxfId="18586">
      <pivotArea collapsedLevelsAreSubtotals="1" fieldPosition="0">
        <references count="2">
          <reference field="1" count="1">
            <x v="15"/>
          </reference>
          <reference field="2" count="1" selected="0">
            <x v="0"/>
          </reference>
        </references>
      </pivotArea>
    </format>
    <format dxfId="18585">
      <pivotArea collapsedLevelsAreSubtotals="1" fieldPosition="0">
        <references count="3">
          <reference field="1" count="1" selected="0">
            <x v="15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584">
      <pivotArea collapsedLevelsAreSubtotals="1" fieldPosition="0">
        <references count="4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8583">
      <pivotArea collapsedLevelsAreSubtotals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88"/>
          </reference>
        </references>
      </pivotArea>
    </format>
    <format dxfId="18582">
      <pivotArea dataOnly="0" labelOnly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2">
            <x v="2"/>
            <x v="3"/>
          </reference>
        </references>
      </pivotArea>
    </format>
    <format dxfId="18581">
      <pivotArea dataOnly="0" labelOnly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2">
            <x v="80"/>
            <x v="88"/>
          </reference>
        </references>
      </pivotArea>
    </format>
    <format dxfId="18580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4"/>
          </reference>
          <reference field="5" count="1">
            <x v="91"/>
          </reference>
        </references>
      </pivotArea>
    </format>
    <format dxfId="18579">
      <pivotArea collapsedLevelsAreSubtotals="1" fieldPosition="0">
        <references count="2">
          <reference field="1" count="1">
            <x v="5"/>
          </reference>
          <reference field="2" count="1" selected="0">
            <x v="0"/>
          </reference>
        </references>
      </pivotArea>
    </format>
    <format dxfId="18578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8577">
      <pivotArea dataOnly="0" labelOnly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8576">
      <pivotArea dataOnly="0" labelOnly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4"/>
          </reference>
          <reference field="5" count="1">
            <x v="91"/>
          </reference>
        </references>
      </pivotArea>
    </format>
    <format dxfId="18575">
      <pivotArea collapsedLevelsAreSubtotals="1" fieldPosition="0">
        <references count="5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18574">
      <pivotArea collapsedLevelsAreSubtotals="1" fieldPosition="0">
        <references count="2">
          <reference field="1" count="1">
            <x v="4"/>
          </reference>
          <reference field="2" count="1" selected="0">
            <x v="0"/>
          </reference>
        </references>
      </pivotArea>
    </format>
    <format dxfId="18573">
      <pivotArea collapsedLevelsAreSubtotals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572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571">
      <pivotArea dataOnly="0" labelOnly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570">
      <pivotArea collapsedLevelsAreSubtotals="1" fieldPosition="0">
        <references count="2">
          <reference field="1" count="1">
            <x v="1"/>
          </reference>
          <reference field="2" count="1" selected="0">
            <x v="0"/>
          </reference>
        </references>
      </pivotArea>
    </format>
    <format dxfId="18569">
      <pivotArea collapsedLevelsAreSubtotals="1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568">
      <pivotArea collapsedLevelsAreSubtotals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7"/>
          </reference>
        </references>
      </pivotArea>
    </format>
    <format dxfId="18567">
      <pivotArea collapsedLevelsAreSubtotals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7"/>
          </reference>
          <reference field="5" count="1">
            <x v="98"/>
          </reference>
        </references>
      </pivotArea>
    </format>
    <format dxfId="18566">
      <pivotArea collapsedLevelsAreSubtotals="1" fieldPosition="0">
        <references count="2">
          <reference field="1" count="1">
            <x v="2"/>
          </reference>
          <reference field="2" count="1" selected="0">
            <x v="0"/>
          </reference>
        </references>
      </pivotArea>
    </format>
    <format dxfId="18565">
      <pivotArea collapsedLevelsAreSubtotals="1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564">
      <pivotArea collapsedLevelsAreSubtotals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563">
      <pivotArea collapsedLevelsAreSubtotals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8"/>
          </reference>
        </references>
      </pivotArea>
    </format>
    <format dxfId="18562">
      <pivotArea collapsedLevelsAreSubtotals="1" fieldPosition="0">
        <references count="2">
          <reference field="1" count="1">
            <x v="3"/>
          </reference>
          <reference field="2" count="1" selected="0">
            <x v="0"/>
          </reference>
        </references>
      </pivotArea>
    </format>
    <format dxfId="18561">
      <pivotArea collapsedLevelsAreSubtotals="1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560">
      <pivotArea collapsedLevelsAreSubtotals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8559">
      <pivotArea dataOnly="0" labelOnly="1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558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3">
            <x v="0"/>
            <x v="7"/>
            <x v="8"/>
          </reference>
        </references>
      </pivotArea>
    </format>
    <format dxfId="18557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7"/>
          </reference>
          <reference field="5" count="2">
            <x v="8"/>
            <x v="98"/>
          </reference>
        </references>
      </pivotArea>
    </format>
    <format dxfId="18556">
      <pivotArea collapsedLevelsAreSubtotals="1" fieldPosition="0">
        <references count="2">
          <reference field="4294967294" count="1" selected="0">
            <x v="1"/>
          </reference>
          <reference field="2" count="1">
            <x v="0"/>
          </reference>
        </references>
      </pivotArea>
    </format>
    <format dxfId="18555">
      <pivotArea collapsedLevelsAreSubtotals="1" fieldPosition="0">
        <references count="3">
          <reference field="4294967294" count="1" selected="0">
            <x v="1"/>
          </reference>
          <reference field="1" count="1">
            <x v="0"/>
          </reference>
          <reference field="2" count="1" selected="0">
            <x v="0"/>
          </reference>
        </references>
      </pivotArea>
    </format>
    <format dxfId="1855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55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55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21"/>
          </reference>
        </references>
      </pivotArea>
    </format>
    <format dxfId="18551">
      <pivotArea collapsedLevelsAreSubtotals="1" fieldPosition="0">
        <references count="3">
          <reference field="4294967294" count="1" selected="0">
            <x v="1"/>
          </reference>
          <reference field="1" count="1">
            <x v="1"/>
          </reference>
          <reference field="2" count="1" selected="0">
            <x v="0"/>
          </reference>
        </references>
      </pivotArea>
    </format>
    <format dxfId="18550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60"/>
          </reference>
        </references>
      </pivotArea>
    </format>
    <format dxfId="18549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8548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90"/>
          </reference>
        </references>
      </pivotArea>
    </format>
    <format dxfId="18547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8546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2">
            <x v="24"/>
            <x v="25"/>
          </reference>
        </references>
      </pivotArea>
    </format>
    <format dxfId="18545">
      <pivotArea collapsedLevelsAreSubtotals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8544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3"/>
          </reference>
        </references>
      </pivotArea>
    </format>
    <format dxfId="18543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3"/>
          </reference>
          <reference field="5" count="1">
            <x v="96"/>
          </reference>
        </references>
      </pivotArea>
    </format>
    <format dxfId="18542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4"/>
          </reference>
        </references>
      </pivotArea>
    </format>
    <format dxfId="18541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4"/>
          </reference>
          <reference field="5" count="1">
            <x v="91"/>
          </reference>
        </references>
      </pivotArea>
    </format>
    <format dxfId="18540">
      <pivotArea collapsedLevelsAreSubtotals="1" fieldPosition="0">
        <references count="2">
          <reference field="1" count="1">
            <x v="5"/>
          </reference>
          <reference field="2" count="1" selected="0">
            <x v="0"/>
          </reference>
        </references>
      </pivotArea>
    </format>
    <format dxfId="18539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8538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8537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2">
            <x v="73"/>
            <x v="89"/>
          </reference>
        </references>
      </pivotArea>
    </format>
    <format dxfId="18536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8535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8534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18533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8532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8531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0"/>
          </reference>
        </references>
      </pivotArea>
    </format>
    <format dxfId="18530">
      <pivotArea collapsedLevelsAreSubtotals="1" fieldPosition="0">
        <references count="2">
          <reference field="1" count="1">
            <x v="15"/>
          </reference>
          <reference field="2" count="1" selected="0">
            <x v="0"/>
          </reference>
        </references>
      </pivotArea>
    </format>
    <format dxfId="18529">
      <pivotArea collapsedLevelsAreSubtotals="1" fieldPosition="0">
        <references count="3">
          <reference field="1" count="1" selected="0">
            <x v="15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528">
      <pivotArea collapsedLevelsAreSubtotals="1" fieldPosition="0">
        <references count="4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8527">
      <pivotArea collapsedLevelsAreSubtotals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88"/>
          </reference>
        </references>
      </pivotArea>
    </format>
    <format dxfId="18526">
      <pivotArea collapsedLevelsAreSubtotals="1" fieldPosition="0">
        <references count="3">
          <reference field="1" count="1" selected="0">
            <x v="15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8525">
      <pivotArea collapsedLevelsAreSubtotals="1" fieldPosition="0">
        <references count="4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8524">
      <pivotArea collapsedLevelsAreSubtotals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5">
            <x v="27"/>
            <x v="37"/>
            <x v="38"/>
            <x v="74"/>
            <x v="81"/>
          </reference>
        </references>
      </pivotArea>
    </format>
    <format dxfId="18523">
      <pivotArea collapsedLevelsAreSubtotals="1" fieldPosition="0">
        <references count="3">
          <reference field="1" count="1" selected="0">
            <x v="15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8522">
      <pivotArea collapsedLevelsAreSubtotals="1" fieldPosition="0">
        <references count="4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8521">
      <pivotArea collapsedLevelsAreSubtotals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2"/>
          </reference>
        </references>
      </pivotArea>
    </format>
    <format dxfId="18520">
      <pivotArea collapsedLevelsAreSubtotals="1" fieldPosition="0">
        <references count="2">
          <reference field="1" count="1">
            <x v="5"/>
          </reference>
          <reference field="2" count="1" selected="0">
            <x v="1"/>
          </reference>
        </references>
      </pivotArea>
    </format>
    <format dxfId="18519">
      <pivotArea collapsedLevelsAreSubtotals="1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518">
      <pivotArea collapsedLevelsAreSubtotals="1" fieldPosition="0">
        <references count="4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8517">
      <pivotArea collapsedLevelsAreSubtotals="1" fieldPosition="0">
        <references count="5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516">
      <pivotArea collapsedLevelsAreSubtotals="1" fieldPosition="0">
        <references count="4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8515">
      <pivotArea collapsedLevelsAreSubtotals="1" fieldPosition="0">
        <references count="5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6"/>
          </reference>
        </references>
      </pivotArea>
    </format>
    <format dxfId="18514">
      <pivotArea collapsedLevelsAreSubtotals="1" fieldPosition="0">
        <references count="2">
          <reference field="1" count="1">
            <x v="6"/>
          </reference>
          <reference field="2" count="1" selected="0">
            <x v="1"/>
          </reference>
        </references>
      </pivotArea>
    </format>
    <format dxfId="18513">
      <pivotArea collapsedLevelsAreSubtotals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512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8511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510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8509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4"/>
          </reference>
        </references>
      </pivotArea>
    </format>
    <format dxfId="18508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8507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8"/>
          </reference>
        </references>
      </pivotArea>
    </format>
    <format dxfId="18506">
      <pivotArea collapsedLevelsAreSubtotals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18505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8504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8"/>
          </reference>
        </references>
      </pivotArea>
    </format>
    <format dxfId="18503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8502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18501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8500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43"/>
          </reference>
        </references>
      </pivotArea>
    </format>
    <format dxfId="18499">
      <pivotArea collapsedLevelsAreSubtotals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4"/>
          </reference>
        </references>
      </pivotArea>
    </format>
    <format dxfId="18498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18497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78"/>
          </reference>
        </references>
      </pivotArea>
    </format>
    <format dxfId="18496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18495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59"/>
          </reference>
        </references>
      </pivotArea>
    </format>
    <format dxfId="18494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9"/>
          </reference>
        </references>
      </pivotArea>
    </format>
    <format dxfId="18493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2">
            <x v="66"/>
            <x v="68"/>
          </reference>
        </references>
      </pivotArea>
    </format>
    <format dxfId="18492">
      <pivotArea collapsedLevelsAreSubtotals="1" fieldPosition="0">
        <references count="2">
          <reference field="1" count="1">
            <x v="7"/>
          </reference>
          <reference field="2" count="1" selected="0">
            <x v="1"/>
          </reference>
        </references>
      </pivotArea>
    </format>
    <format dxfId="18491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490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8489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488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8487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4">
            <x v="6"/>
            <x v="16"/>
            <x v="17"/>
            <x v="94"/>
          </reference>
        </references>
      </pivotArea>
    </format>
    <format dxfId="18486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8485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5">
            <x v="29"/>
            <x v="30"/>
            <x v="31"/>
            <x v="32"/>
            <x v="33"/>
          </reference>
        </references>
      </pivotArea>
    </format>
    <format dxfId="18484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8483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40"/>
          </reference>
        </references>
      </pivotArea>
    </format>
    <format dxfId="18482">
      <pivotArea collapsedLevelsAreSubtotals="1" fieldPosition="0">
        <references count="2">
          <reference field="1" count="1">
            <x v="8"/>
          </reference>
          <reference field="2" count="1" selected="0">
            <x v="1"/>
          </reference>
        </references>
      </pivotArea>
    </format>
    <format dxfId="18481">
      <pivotArea collapsedLevelsAreSubtotals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480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8479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92"/>
          </reference>
        </references>
      </pivotArea>
    </format>
    <format dxfId="18478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0"/>
          </reference>
        </references>
      </pivotArea>
    </format>
    <format dxfId="18477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2">
            <x v="70"/>
            <x v="83"/>
          </reference>
        </references>
      </pivotArea>
    </format>
    <format dxfId="18476">
      <pivotArea collapsedLevelsAreSubtotals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475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474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8473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0"/>
          </reference>
        </references>
      </pivotArea>
    </format>
    <format dxfId="18472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67"/>
          </reference>
        </references>
      </pivotArea>
    </format>
    <format dxfId="18471">
      <pivotArea collapsedLevelsAreSubtotals="1" fieldPosition="0">
        <references count="2">
          <reference field="1" count="1">
            <x v="9"/>
          </reference>
          <reference field="2" count="1" selected="0">
            <x v="1"/>
          </reference>
        </references>
      </pivotArea>
    </format>
    <format dxfId="18470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469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468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1"/>
            <x v="2"/>
          </reference>
        </references>
      </pivotArea>
    </format>
    <format dxfId="18467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8466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18465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8464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8463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39"/>
          </reference>
        </references>
      </pivotArea>
    </format>
    <format dxfId="18462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18461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  <reference field="5" count="2">
            <x v="12"/>
            <x v="49"/>
          </reference>
        </references>
      </pivotArea>
    </format>
    <format dxfId="18460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8459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12"/>
          </reference>
        </references>
      </pivotArea>
    </format>
    <format dxfId="18458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2"/>
          </reference>
          <reference field="5" count="1">
            <x v="99"/>
          </reference>
        </references>
      </pivotArea>
    </format>
    <format dxfId="18457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18456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3"/>
          </reference>
        </references>
      </pivotArea>
    </format>
    <format dxfId="18455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3"/>
          </reference>
          <reference field="5" count="1">
            <x v="36"/>
          </reference>
        </references>
      </pivotArea>
    </format>
    <format dxfId="18454">
      <pivotArea collapsedLevelsAreSubtotals="1" fieldPosition="0">
        <references count="2">
          <reference field="1" count="1">
            <x v="10"/>
          </reference>
          <reference field="2" count="1" selected="0">
            <x v="1"/>
          </reference>
        </references>
      </pivotArea>
    </format>
    <format dxfId="18453">
      <pivotArea collapsedLevelsAreSubtotals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452">
      <pivotArea collapsedLevelsAreSubtotals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451">
      <pivotArea collapsedLevelsAreSubtotals="1" fieldPosition="0">
        <references count="5"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2"/>
            <x v="3"/>
          </reference>
        </references>
      </pivotArea>
    </format>
    <format dxfId="18450">
      <pivotArea collapsedLevelsAreSubtotals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9"/>
          </reference>
        </references>
      </pivotArea>
    </format>
    <format dxfId="18449">
      <pivotArea collapsedLevelsAreSubtotals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>
            <x v="3"/>
          </reference>
        </references>
      </pivotArea>
    </format>
    <format dxfId="18448">
      <pivotArea collapsedLevelsAreSubtotals="1" fieldPosition="0">
        <references count="5"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 selected="0">
            <x v="3"/>
          </reference>
          <reference field="5" count="3">
            <x v="56"/>
            <x v="75"/>
            <x v="82"/>
          </reference>
        </references>
      </pivotArea>
    </format>
    <format dxfId="18447">
      <pivotArea collapsedLevelsAreSubtotals="1" fieldPosition="0">
        <references count="2">
          <reference field="1" count="1">
            <x v="11"/>
          </reference>
          <reference field="2" count="1" selected="0">
            <x v="1"/>
          </reference>
        </references>
      </pivotArea>
    </format>
    <format dxfId="18446">
      <pivotArea collapsedLevelsAreSubtotals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445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444">
      <pivotArea collapsedLevelsAreSubtotals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8443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8442">
      <pivotArea collapsedLevelsAreSubtotals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2">
            <x v="35"/>
            <x v="77"/>
          </reference>
        </references>
      </pivotArea>
    </format>
    <format dxfId="18441">
      <pivotArea collapsedLevelsAreSubtotals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18440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9"/>
          </reference>
        </references>
      </pivotArea>
    </format>
    <format dxfId="18439">
      <pivotArea collapsedLevelsAreSubtotals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9"/>
          </reference>
          <reference field="5" count="1">
            <x v="103"/>
          </reference>
        </references>
      </pivotArea>
    </format>
    <format dxfId="18438">
      <pivotArea collapsedLevelsAreSubtotals="1" fieldPosition="0">
        <references count="2">
          <reference field="1" count="1">
            <x v="12"/>
          </reference>
          <reference field="2" count="1" selected="0">
            <x v="1"/>
          </reference>
        </references>
      </pivotArea>
    </format>
    <format dxfId="18437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436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435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2"/>
            <x v="63"/>
          </reference>
        </references>
      </pivotArea>
    </format>
    <format dxfId="18434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8433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8432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1"/>
          </reference>
        </references>
      </pivotArea>
    </format>
    <format dxfId="18431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42"/>
            <x v="104"/>
          </reference>
        </references>
      </pivotArea>
    </format>
    <format dxfId="18430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8429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8428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 selected="0">
            <x v="3"/>
          </reference>
          <reference field="5" count="2">
            <x v="52"/>
            <x v="53"/>
          </reference>
        </references>
      </pivotArea>
    </format>
    <format dxfId="18427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6"/>
          </reference>
        </references>
      </pivotArea>
    </format>
    <format dxfId="18426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3"/>
          </reference>
        </references>
      </pivotArea>
    </format>
    <format dxfId="18425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79"/>
          </reference>
        </references>
      </pivotArea>
    </format>
    <format dxfId="18424">
      <pivotArea collapsedLevelsAreSubtotals="1" fieldPosition="0">
        <references count="2">
          <reference field="1" count="1">
            <x v="13"/>
          </reference>
          <reference field="2" count="1" selected="0">
            <x v="1"/>
          </reference>
        </references>
      </pivotArea>
    </format>
    <format dxfId="18423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422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421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64"/>
            <x v="100"/>
          </reference>
        </references>
      </pivotArea>
    </format>
    <format dxfId="18420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7"/>
          </reference>
        </references>
      </pivotArea>
    </format>
    <format dxfId="18419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>
            <x v="3"/>
          </reference>
        </references>
      </pivotArea>
    </format>
    <format dxfId="18418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 selected="0">
            <x v="3"/>
          </reference>
          <reference field="5" count="1">
            <x v="54"/>
          </reference>
        </references>
      </pivotArea>
    </format>
    <format dxfId="18417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8416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8415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18414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8413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8412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0"/>
          </reference>
        </references>
      </pivotArea>
    </format>
    <format dxfId="18411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18410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8409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42"/>
          </reference>
        </references>
      </pivotArea>
    </format>
    <format dxfId="18408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8407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8406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8405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8404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8403">
      <pivotArea collapsedLevelsAreSubtotals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2">
            <x v="84"/>
            <x v="85"/>
          </reference>
        </references>
      </pivotArea>
    </format>
    <format dxfId="18402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8401">
      <pivotArea collapsedLevelsAreSubtotals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8400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20"/>
          </reference>
        </references>
      </pivotArea>
    </format>
    <format dxfId="18399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20"/>
          </reference>
          <reference field="4" count="1">
            <x v="3"/>
          </reference>
        </references>
      </pivotArea>
    </format>
    <format dxfId="18398">
      <pivotArea collapsedLevelsAreSubtotals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20"/>
          </reference>
          <reference field="4" count="1" selected="0">
            <x v="3"/>
          </reference>
          <reference field="5" count="1">
            <x v="34"/>
          </reference>
        </references>
      </pivotArea>
    </format>
    <format dxfId="18397">
      <pivotArea dataOnly="0" labelOnly="1" fieldPosition="0">
        <references count="2">
          <reference field="1" count="11"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  <reference field="2" count="1" selected="0">
            <x v="0"/>
          </reference>
        </references>
      </pivotArea>
    </format>
    <format dxfId="18396">
      <pivotArea dataOnly="0" labelOnly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0"/>
        </references>
      </pivotArea>
    </format>
    <format dxfId="18395">
      <pivotArea dataOnly="0" labelOnly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0">
            <x v="1"/>
            <x v="2"/>
            <x v="3"/>
            <x v="6"/>
            <x v="9"/>
            <x v="10"/>
            <x v="11"/>
            <x v="12"/>
            <x v="13"/>
            <x v="14"/>
          </reference>
        </references>
      </pivotArea>
    </format>
    <format dxfId="18394">
      <pivotArea dataOnly="0" labelOnly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46">
            <x v="0"/>
            <x v="1"/>
            <x v="2"/>
            <x v="4"/>
            <x v="6"/>
            <x v="11"/>
            <x v="16"/>
            <x v="17"/>
            <x v="18"/>
            <x v="24"/>
            <x v="25"/>
            <x v="26"/>
            <x v="27"/>
            <x v="28"/>
            <x v="29"/>
            <x v="30"/>
            <x v="31"/>
            <x v="32"/>
            <x v="33"/>
            <x v="37"/>
            <x v="38"/>
            <x v="39"/>
            <x v="40"/>
            <x v="43"/>
            <x v="55"/>
            <x v="59"/>
            <x v="60"/>
            <x v="65"/>
            <x v="66"/>
            <x v="67"/>
            <x v="68"/>
            <x v="70"/>
            <x v="73"/>
            <x v="74"/>
            <x v="78"/>
            <x v="80"/>
            <x v="81"/>
            <x v="82"/>
            <x v="83"/>
            <x v="88"/>
            <x v="89"/>
            <x v="90"/>
            <x v="91"/>
            <x v="92"/>
            <x v="94"/>
            <x v="96"/>
          </reference>
        </references>
      </pivotArea>
    </format>
    <format dxfId="18393">
      <pivotArea dataOnly="0" labelOnly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  <reference field="5" count="29">
            <x v="2"/>
            <x v="3"/>
            <x v="12"/>
            <x v="23"/>
            <x v="34"/>
            <x v="35"/>
            <x v="36"/>
            <x v="42"/>
            <x v="45"/>
            <x v="46"/>
            <x v="49"/>
            <x v="50"/>
            <x v="51"/>
            <x v="52"/>
            <x v="53"/>
            <x v="54"/>
            <x v="56"/>
            <x v="63"/>
            <x v="64"/>
            <x v="75"/>
            <x v="77"/>
            <x v="79"/>
            <x v="82"/>
            <x v="84"/>
            <x v="85"/>
            <x v="99"/>
            <x v="100"/>
            <x v="103"/>
            <x v="104"/>
          </reference>
        </references>
      </pivotArea>
    </format>
    <format dxfId="1839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21"/>
          </reference>
        </references>
      </pivotArea>
    </format>
    <format dxfId="18391">
      <pivotArea collapsedLevelsAreSubtotals="1" fieldPosition="0">
        <references count="3">
          <reference field="4294967294" count="1" selected="0">
            <x v="0"/>
          </reference>
          <reference field="1" count="1">
            <x v="1"/>
          </reference>
          <reference field="2" count="1" selected="0">
            <x v="0"/>
          </reference>
        </references>
      </pivotArea>
    </format>
    <format dxfId="1839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389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7"/>
          </reference>
        </references>
      </pivotArea>
    </format>
    <format dxfId="1838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7"/>
          </reference>
          <reference field="5" count="1">
            <x v="98"/>
          </reference>
        </references>
      </pivotArea>
    </format>
    <format dxfId="18387">
      <pivotArea collapsedLevelsAreSubtotals="1" fieldPosition="0">
        <references count="3">
          <reference field="4294967294" count="1" selected="0">
            <x v="0"/>
          </reference>
          <reference field="1" count="1">
            <x v="2"/>
          </reference>
          <reference field="2" count="1" selected="0">
            <x v="0"/>
          </reference>
        </references>
      </pivotArea>
    </format>
    <format dxfId="1838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38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38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8"/>
          </reference>
        </references>
      </pivotArea>
    </format>
    <format dxfId="18383">
      <pivotArea collapsedLevelsAreSubtotals="1" fieldPosition="0">
        <references count="3">
          <reference field="4294967294" count="1" selected="0">
            <x v="0"/>
          </reference>
          <reference field="1" count="1">
            <x v="3"/>
          </reference>
          <reference field="2" count="1" selected="0">
            <x v="0"/>
          </reference>
        </references>
      </pivotArea>
    </format>
    <format dxfId="1838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381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838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18379">
      <pivotArea collapsedLevelsAreSubtotals="1" fieldPosition="0">
        <references count="3">
          <reference field="4294967294" count="1" selected="0">
            <x v="0"/>
          </reference>
          <reference field="1" count="1">
            <x v="4"/>
          </reference>
          <reference field="2" count="1" selected="0">
            <x v="0"/>
          </reference>
        </references>
      </pivotArea>
    </format>
    <format dxfId="1837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37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37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2">
            <x v="7"/>
            <x v="20"/>
          </reference>
        </references>
      </pivotArea>
    </format>
    <format dxfId="1837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8374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837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60"/>
          </reference>
        </references>
      </pivotArea>
    </format>
    <format dxfId="1837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837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90"/>
          </reference>
        </references>
      </pivotArea>
    </format>
    <format dxfId="1837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836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2">
            <x v="24"/>
            <x v="25"/>
          </reference>
        </references>
      </pivotArea>
    </format>
    <format dxfId="1836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836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3"/>
          </reference>
        </references>
      </pivotArea>
    </format>
    <format dxfId="1836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3"/>
          </reference>
          <reference field="5" count="1">
            <x v="96"/>
          </reference>
        </references>
      </pivotArea>
    </format>
    <format dxfId="1836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4"/>
          </reference>
        </references>
      </pivotArea>
    </format>
    <format dxfId="1836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4"/>
          </reference>
          <reference field="5" count="1">
            <x v="91"/>
          </reference>
        </references>
      </pivotArea>
    </format>
    <format dxfId="1836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836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836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2">
            <x v="73"/>
            <x v="89"/>
          </reference>
        </references>
      </pivotArea>
    </format>
    <format dxfId="1836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8359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835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1835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8356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8355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0"/>
          </reference>
        </references>
      </pivotArea>
    </format>
    <format dxfId="1835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35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835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88"/>
          </reference>
        </references>
      </pivotArea>
    </format>
    <format dxfId="1835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835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834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5">
            <x v="27"/>
            <x v="37"/>
            <x v="38"/>
            <x v="74"/>
            <x v="81"/>
          </reference>
        </references>
      </pivotArea>
    </format>
    <format dxfId="1834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834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834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2"/>
          </reference>
        </references>
      </pivotArea>
    </format>
    <format dxfId="18345">
      <pivotArea dataOnly="0" labelOnly="1" fieldPosition="0">
        <references count="2">
          <reference field="1" count="1">
            <x v="0"/>
          </reference>
          <reference field="2" count="1" selected="0">
            <x v="0"/>
          </reference>
        </references>
      </pivotArea>
    </format>
    <format dxfId="1834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34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834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6"/>
          </reference>
        </references>
      </pivotArea>
    </format>
    <format dxfId="1834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834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33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833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4"/>
          </reference>
        </references>
      </pivotArea>
    </format>
    <format dxfId="1833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833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8"/>
          </reference>
        </references>
      </pivotArea>
    </format>
    <format dxfId="1833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833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8"/>
          </reference>
        </references>
      </pivotArea>
    </format>
    <format dxfId="1833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833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1833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833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43"/>
          </reference>
        </references>
      </pivotArea>
    </format>
    <format dxfId="1832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1832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59"/>
          </reference>
        </references>
      </pivotArea>
    </format>
    <format dxfId="1832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9"/>
          </reference>
        </references>
      </pivotArea>
    </format>
    <format dxfId="1832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2">
            <x v="66"/>
            <x v="68"/>
          </reference>
        </references>
      </pivotArea>
    </format>
    <format dxfId="1832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832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32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832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4">
            <x v="6"/>
            <x v="16"/>
            <x v="17"/>
            <x v="94"/>
          </reference>
        </references>
      </pivotArea>
    </format>
    <format dxfId="1832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832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5">
            <x v="29"/>
            <x v="30"/>
            <x v="31"/>
            <x v="32"/>
            <x v="33"/>
          </reference>
        </references>
      </pivotArea>
    </format>
    <format dxfId="1831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40"/>
          </reference>
        </references>
      </pivotArea>
    </format>
    <format dxfId="1831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92"/>
          </reference>
        </references>
      </pivotArea>
    </format>
    <format dxfId="1831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0"/>
          </reference>
        </references>
      </pivotArea>
    </format>
    <format dxfId="1831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2">
            <x v="70"/>
            <x v="83"/>
          </reference>
        </references>
      </pivotArea>
    </format>
    <format dxfId="1831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31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831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0"/>
          </reference>
        </references>
      </pivotArea>
    </format>
    <format dxfId="1831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67"/>
          </reference>
        </references>
      </pivotArea>
    </format>
    <format dxfId="18311">
      <pivotArea collapsedLevelsAreSubtotals="1" fieldPosition="0">
        <references count="3">
          <reference field="4294967294" count="1" selected="0">
            <x v="1"/>
          </reference>
          <reference field="1" count="1">
            <x v="9"/>
          </reference>
          <reference field="2" count="1" selected="0">
            <x v="1"/>
          </reference>
        </references>
      </pivotArea>
    </format>
    <format dxfId="18310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30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30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1"/>
            <x v="2"/>
          </reference>
        </references>
      </pivotArea>
    </format>
    <format dxfId="1830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830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1830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830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39"/>
          </reference>
        </references>
      </pivotArea>
    </format>
    <format dxfId="1830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1830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  <reference field="5" count="2">
            <x v="12"/>
            <x v="49"/>
          </reference>
        </references>
      </pivotArea>
    </format>
    <format dxfId="1830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12"/>
          </reference>
        </references>
      </pivotArea>
    </format>
    <format dxfId="1830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2"/>
          </reference>
          <reference field="5" count="1">
            <x v="99"/>
          </reference>
        </references>
      </pivotArea>
    </format>
    <format dxfId="1829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29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2"/>
            <x v="3"/>
          </reference>
        </references>
      </pivotArea>
    </format>
    <format dxfId="1829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>
            <x v="3"/>
          </reference>
        </references>
      </pivotArea>
    </format>
    <format dxfId="1829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 selected="0">
            <x v="3"/>
          </reference>
          <reference field="5" count="3">
            <x v="56"/>
            <x v="75"/>
            <x v="82"/>
          </reference>
        </references>
      </pivotArea>
    </format>
    <format dxfId="1829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29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829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829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2">
            <x v="35"/>
            <x v="77"/>
          </reference>
        </references>
      </pivotArea>
    </format>
    <format dxfId="1829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9"/>
          </reference>
        </references>
      </pivotArea>
    </format>
    <format dxfId="1829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9"/>
          </reference>
          <reference field="5" count="1">
            <x v="103"/>
          </reference>
        </references>
      </pivotArea>
    </format>
    <format dxfId="1828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28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2"/>
            <x v="63"/>
          </reference>
        </references>
      </pivotArea>
    </format>
    <format dxfId="1828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828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828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1"/>
          </reference>
        </references>
      </pivotArea>
    </format>
    <format dxfId="1828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42"/>
            <x v="104"/>
          </reference>
        </references>
      </pivotArea>
    </format>
    <format dxfId="1828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 selected="0">
            <x v="3"/>
          </reference>
          <reference field="5" count="2">
            <x v="52"/>
            <x v="53"/>
          </reference>
        </references>
      </pivotArea>
    </format>
    <format dxfId="1828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3"/>
          </reference>
        </references>
      </pivotArea>
    </format>
    <format dxfId="1828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79"/>
          </reference>
        </references>
      </pivotArea>
    </format>
    <format dxfId="1828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27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64"/>
            <x v="100"/>
          </reference>
        </references>
      </pivotArea>
    </format>
    <format dxfId="1827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>
            <x v="3"/>
          </reference>
        </references>
      </pivotArea>
    </format>
    <format dxfId="1827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 selected="0">
            <x v="3"/>
          </reference>
          <reference field="5" count="1">
            <x v="54"/>
          </reference>
        </references>
      </pivotArea>
    </format>
    <format dxfId="18276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827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18274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827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827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0"/>
          </reference>
        </references>
      </pivotArea>
    </format>
    <format dxfId="1827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1827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826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42"/>
          </reference>
        </references>
      </pivotArea>
    </format>
    <format dxfId="1826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826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8266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826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2">
            <x v="84"/>
            <x v="85"/>
          </reference>
        </references>
      </pivotArea>
    </format>
    <format dxfId="18264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826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826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0"/>
          </reference>
          <reference field="4" count="1">
            <x v="3"/>
          </reference>
        </references>
      </pivotArea>
    </format>
    <format dxfId="1826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0"/>
          </reference>
          <reference field="4" count="1" selected="0">
            <x v="3"/>
          </reference>
          <reference field="5" count="1">
            <x v="34"/>
          </reference>
        </references>
      </pivotArea>
    </format>
    <format dxfId="1826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106"/>
          </reference>
        </references>
      </pivotArea>
    </format>
    <format dxfId="1825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105"/>
          </reference>
        </references>
      </pivotArea>
    </format>
    <format dxfId="18258">
      <pivotArea collapsedLevelsAreSubtotals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257">
      <pivotArea collapsedLevelsAreSubtotals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256">
      <pivotArea collapsedLevelsAreSubtotals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105"/>
          </reference>
        </references>
      </pivotArea>
    </format>
    <format dxfId="18255">
      <pivotArea collapsedLevelsAreSubtotals="1" fieldPosition="0">
        <references count="2">
          <reference field="1" count="1">
            <x v="1"/>
          </reference>
          <reference field="2" count="1" selected="0">
            <x v="0"/>
          </reference>
        </references>
      </pivotArea>
    </format>
    <format dxfId="18254">
      <pivotArea collapsedLevelsAreSubtotals="1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253">
      <pivotArea collapsedLevelsAreSubtotals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7"/>
          </reference>
        </references>
      </pivotArea>
    </format>
    <format dxfId="18252">
      <pivotArea collapsedLevelsAreSubtotals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7"/>
          </reference>
          <reference field="5" count="1">
            <x v="98"/>
          </reference>
        </references>
      </pivotArea>
    </format>
    <format dxfId="18251">
      <pivotArea collapsedLevelsAreSubtotals="1" fieldPosition="0">
        <references count="2">
          <reference field="1" count="1">
            <x v="2"/>
          </reference>
          <reference field="2" count="1" selected="0">
            <x v="0"/>
          </reference>
        </references>
      </pivotArea>
    </format>
    <format dxfId="18250">
      <pivotArea collapsedLevelsAreSubtotals="1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249">
      <pivotArea collapsedLevelsAreSubtotals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248">
      <pivotArea collapsedLevelsAreSubtotals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106"/>
          </reference>
        </references>
      </pivotArea>
    </format>
    <format dxfId="18247">
      <pivotArea collapsedLevelsAreSubtotals="1" fieldPosition="0">
        <references count="2">
          <reference field="1" count="1">
            <x v="3"/>
          </reference>
          <reference field="2" count="1" selected="0">
            <x v="0"/>
          </reference>
        </references>
      </pivotArea>
    </format>
    <format dxfId="18246">
      <pivotArea collapsedLevelsAreSubtotals="1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245">
      <pivotArea collapsedLevelsAreSubtotals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8244">
      <pivotArea collapsedLevelsAreSubtotals="1" fieldPosition="0">
        <references count="5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18243">
      <pivotArea collapsedLevelsAreSubtotals="1" fieldPosition="0">
        <references count="2">
          <reference field="1" count="1">
            <x v="4"/>
          </reference>
          <reference field="2" count="1" selected="0">
            <x v="0"/>
          </reference>
        </references>
      </pivotArea>
    </format>
    <format dxfId="1824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4">
            <x v="47"/>
            <x v="98"/>
            <x v="105"/>
            <x v="106"/>
          </reference>
        </references>
      </pivotArea>
    </format>
    <format dxfId="1824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24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105"/>
          </reference>
        </references>
      </pivotArea>
    </format>
    <format dxfId="18239">
      <pivotArea collapsedLevelsAreSubtotals="1" fieldPosition="0">
        <references count="3">
          <reference field="4294967294" count="1" selected="0">
            <x v="1"/>
          </reference>
          <reference field="1" count="1">
            <x v="1"/>
          </reference>
          <reference field="2" count="1" selected="0">
            <x v="0"/>
          </reference>
        </references>
      </pivotArea>
    </format>
    <format dxfId="18238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23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7"/>
          </reference>
        </references>
      </pivotArea>
    </format>
    <format dxfId="1823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7"/>
          </reference>
          <reference field="5" count="1">
            <x v="98"/>
          </reference>
        </references>
      </pivotArea>
    </format>
    <format dxfId="18235">
      <pivotArea collapsedLevelsAreSubtotals="1" fieldPosition="0">
        <references count="3">
          <reference field="4294967294" count="1" selected="0">
            <x v="1"/>
          </reference>
          <reference field="1" count="1">
            <x v="2"/>
          </reference>
          <reference field="2" count="1" selected="0">
            <x v="0"/>
          </reference>
        </references>
      </pivotArea>
    </format>
    <format dxfId="1823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23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23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106"/>
          </reference>
        </references>
      </pivotArea>
    </format>
    <format dxfId="18231">
      <pivotArea collapsedLevelsAreSubtotals="1" fieldPosition="0">
        <references count="3">
          <reference field="4294967294" count="1" selected="0">
            <x v="1"/>
          </reference>
          <reference field="1" count="1">
            <x v="3"/>
          </reference>
          <reference field="2" count="1" selected="0">
            <x v="0"/>
          </reference>
        </references>
      </pivotArea>
    </format>
    <format dxfId="18230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22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822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18227">
      <pivotArea collapsedLevelsAreSubtotals="1" fieldPosition="0">
        <references count="3">
          <reference field="4294967294" count="1" selected="0">
            <x v="1"/>
          </reference>
          <reference field="1" count="1">
            <x v="4"/>
          </reference>
          <reference field="2" count="1" selected="0">
            <x v="0"/>
          </reference>
        </references>
      </pivotArea>
    </format>
    <format dxfId="18226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225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105"/>
          </reference>
        </references>
      </pivotArea>
    </format>
    <format dxfId="18224">
      <pivotArea collapsedLevelsAreSubtotals="1" fieldPosition="0">
        <references count="3">
          <reference field="4294967294" count="1" selected="0">
            <x v="0"/>
          </reference>
          <reference field="1" count="1">
            <x v="1"/>
          </reference>
          <reference field="2" count="1" selected="0">
            <x v="0"/>
          </reference>
        </references>
      </pivotArea>
    </format>
    <format dxfId="1822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22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7"/>
          </reference>
        </references>
      </pivotArea>
    </format>
    <format dxfId="1822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7"/>
          </reference>
          <reference field="5" count="1">
            <x v="98"/>
          </reference>
        </references>
      </pivotArea>
    </format>
    <format dxfId="18220">
      <pivotArea collapsedLevelsAreSubtotals="1" fieldPosition="0">
        <references count="3">
          <reference field="4294967294" count="1" selected="0">
            <x v="0"/>
          </reference>
          <reference field="1" count="1">
            <x v="2"/>
          </reference>
          <reference field="2" count="1" selected="0">
            <x v="0"/>
          </reference>
        </references>
      </pivotArea>
    </format>
    <format dxfId="1821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21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821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106"/>
          </reference>
        </references>
      </pivotArea>
    </format>
    <format dxfId="18216">
      <pivotArea collapsedLevelsAreSubtotals="1" fieldPosition="0">
        <references count="3">
          <reference field="4294967294" count="1" selected="0">
            <x v="0"/>
          </reference>
          <reference field="1" count="1">
            <x v="3"/>
          </reference>
          <reference field="2" count="1" selected="0">
            <x v="0"/>
          </reference>
        </references>
      </pivotArea>
    </format>
    <format dxfId="1821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214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821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18212">
      <pivotArea collapsedLevelsAreSubtotals="1" fieldPosition="0">
        <references count="3">
          <reference field="4294967294" count="1" selected="0">
            <x v="0"/>
          </reference>
          <reference field="1" count="1">
            <x v="4"/>
          </reference>
          <reference field="2" count="1" selected="0">
            <x v="0"/>
          </reference>
        </references>
      </pivotArea>
    </format>
    <format dxfId="1821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105"/>
          </reference>
        </references>
      </pivotArea>
    </format>
    <format dxfId="1821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7"/>
          </reference>
          <reference field="5" count="1">
            <x v="98"/>
          </reference>
        </references>
      </pivotArea>
    </format>
    <format dxfId="1820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106"/>
          </reference>
        </references>
      </pivotArea>
    </format>
    <format dxfId="1820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1820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7"/>
          </reference>
        </references>
      </pivotArea>
    </format>
    <format dxfId="1820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0"/>
          </reference>
          <reference field="5" count="1">
            <x v="20"/>
          </reference>
        </references>
      </pivotArea>
    </format>
    <format dxfId="18205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60"/>
          </reference>
        </references>
      </pivotArea>
    </format>
    <format dxfId="1820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90"/>
          </reference>
        </references>
      </pivotArea>
    </format>
    <format dxfId="1820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2">
            <x v="24"/>
            <x v="25"/>
          </reference>
        </references>
      </pivotArea>
    </format>
    <format dxfId="1820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3"/>
          </reference>
          <reference field="5" count="1">
            <x v="96"/>
          </reference>
        </references>
      </pivotArea>
    </format>
    <format dxfId="1820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4"/>
          </reference>
          <reference field="5" count="1">
            <x v="91"/>
          </reference>
        </references>
      </pivotArea>
    </format>
    <format dxfId="1820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73"/>
          </reference>
        </references>
      </pivotArea>
    </format>
    <format dxfId="18199">
      <pivotArea collapsedLevelsAreSubtotals="1" fieldPosition="0">
        <references count="3">
          <reference field="4294967294" count="1" selected="0">
            <x v="0"/>
          </reference>
          <reference field="1" count="1">
            <x v="5"/>
          </reference>
          <reference field="2" count="1" selected="0">
            <x v="0"/>
          </reference>
        </references>
      </pivotArea>
    </format>
    <format dxfId="1819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89"/>
          </reference>
        </references>
      </pivotArea>
    </format>
    <format dxfId="1819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0"/>
          </reference>
        </references>
      </pivotArea>
    </format>
    <format dxfId="1819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18195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88"/>
          </reference>
        </references>
      </pivotArea>
    </format>
    <format dxfId="1819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1819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27"/>
          </reference>
        </references>
      </pivotArea>
    </format>
    <format dxfId="1819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37"/>
          </reference>
        </references>
      </pivotArea>
    </format>
    <format dxfId="1819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74"/>
          </reference>
        </references>
      </pivotArea>
    </format>
    <format dxfId="1819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81"/>
          </reference>
        </references>
      </pivotArea>
    </format>
    <format dxfId="1818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2"/>
          </reference>
        </references>
      </pivotArea>
    </format>
    <format dxfId="1818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18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6"/>
          </reference>
        </references>
      </pivotArea>
    </format>
    <format dxfId="1818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18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4"/>
          </reference>
        </references>
      </pivotArea>
    </format>
    <format dxfId="1818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8"/>
          </reference>
        </references>
      </pivotArea>
    </format>
    <format dxfId="1818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8"/>
          </reference>
        </references>
      </pivotArea>
    </format>
    <format dxfId="1818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1818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43"/>
          </reference>
        </references>
      </pivotArea>
    </format>
    <format dxfId="1818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59"/>
          </reference>
        </references>
      </pivotArea>
    </format>
    <format dxfId="1817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1">
            <x v="66"/>
          </reference>
        </references>
      </pivotArea>
    </format>
    <format dxfId="1817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1">
            <x v="68"/>
          </reference>
        </references>
      </pivotArea>
    </format>
    <format dxfId="1817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17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1817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6"/>
          </reference>
        </references>
      </pivotArea>
    </format>
    <format dxfId="1817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7"/>
          </reference>
        </references>
      </pivotArea>
    </format>
    <format dxfId="1817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9"/>
          </reference>
        </references>
      </pivotArea>
    </format>
    <format dxfId="1817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30"/>
          </reference>
        </references>
      </pivotArea>
    </format>
    <format dxfId="1817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31"/>
          </reference>
        </references>
      </pivotArea>
    </format>
    <format dxfId="1817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32"/>
          </reference>
        </references>
      </pivotArea>
    </format>
    <format dxfId="1816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33"/>
          </reference>
        </references>
      </pivotArea>
    </format>
    <format dxfId="1816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40"/>
          </reference>
        </references>
      </pivotArea>
    </format>
    <format dxfId="1816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92"/>
          </reference>
        </references>
      </pivotArea>
    </format>
    <format dxfId="1816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70"/>
          </reference>
        </references>
      </pivotArea>
    </format>
    <format dxfId="1816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83"/>
          </reference>
        </references>
      </pivotArea>
    </format>
    <format dxfId="1816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1"/>
          </reference>
        </references>
      </pivotArea>
    </format>
    <format dxfId="1816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67"/>
          </reference>
        </references>
      </pivotArea>
    </format>
    <format dxfId="1816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1"/>
          </reference>
        </references>
      </pivotArea>
    </format>
    <format dxfId="1816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816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1815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39"/>
          </reference>
        </references>
      </pivotArea>
    </format>
    <format dxfId="1815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  <reference field="5" count="1">
            <x v="12"/>
          </reference>
        </references>
      </pivotArea>
    </format>
    <format dxfId="1815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  <reference field="5" count="1">
            <x v="49"/>
          </reference>
        </references>
      </pivotArea>
    </format>
    <format dxfId="1815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2"/>
          </reference>
          <reference field="5" count="1">
            <x v="99"/>
          </reference>
        </references>
      </pivotArea>
    </format>
    <format dxfId="1815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107"/>
          </reference>
        </references>
      </pivotArea>
    </format>
    <format dxfId="1815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107"/>
          </reference>
        </references>
      </pivotArea>
    </format>
    <format dxfId="18153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1"/>
          </reference>
        </references>
      </pivotArea>
    </format>
    <format dxfId="18152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0"/>
          </reference>
        </references>
      </pivotArea>
    </format>
    <format dxfId="18151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107"/>
          </reference>
        </references>
      </pivotArea>
    </format>
    <format dxfId="18150">
      <pivotArea collapsedLevelsAreSubtotals="1" fieldPosition="0">
        <references count="2">
          <reference field="1" count="1">
            <x v="9"/>
          </reference>
          <reference field="2" count="1" selected="0">
            <x v="1"/>
          </reference>
        </references>
      </pivotArea>
    </format>
    <format dxfId="18149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148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147">
      <pivotArea dataOnly="0" labelOnly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146">
      <pivotArea dataOnly="0" labelOnly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2">
            <x v="2"/>
            <x v="10"/>
          </reference>
        </references>
      </pivotArea>
    </format>
    <format dxfId="1814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0"/>
          </reference>
        </references>
      </pivotArea>
    </format>
    <format dxfId="1814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107"/>
          </reference>
        </references>
      </pivotArea>
    </format>
    <format dxfId="18143">
      <pivotArea collapsedLevelsAreSubtotals="1" fieldPosition="0">
        <references count="3">
          <reference field="4294967294" count="1" selected="0">
            <x v="1"/>
          </reference>
          <reference field="1" count="1">
            <x v="9"/>
          </reference>
          <reference field="2" count="1" selected="0">
            <x v="1"/>
          </reference>
        </references>
      </pivotArea>
    </format>
    <format dxfId="1814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14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814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1"/>
          </reference>
        </references>
      </pivotArea>
    </format>
    <format dxfId="1813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107"/>
          </reference>
        </references>
      </pivotArea>
    </format>
    <format dxfId="1813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1"/>
          </reference>
        </references>
      </pivotArea>
    </format>
    <format dxfId="1813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2"/>
            <x v="3"/>
          </reference>
        </references>
      </pivotArea>
    </format>
    <format dxfId="18136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>
            <x v="3"/>
          </reference>
        </references>
      </pivotArea>
    </format>
    <format dxfId="1813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 selected="0">
            <x v="3"/>
          </reference>
          <reference field="5" count="3">
            <x v="56"/>
            <x v="75"/>
            <x v="82"/>
          </reference>
        </references>
      </pivotArea>
    </format>
    <format dxfId="1813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813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813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2">
            <x v="35"/>
            <x v="77"/>
          </reference>
        </references>
      </pivotArea>
    </format>
    <format dxfId="18131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1813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9"/>
          </reference>
        </references>
      </pivotArea>
    </format>
    <format dxfId="1812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9"/>
          </reference>
          <reference field="5" count="1">
            <x v="103"/>
          </reference>
        </references>
      </pivotArea>
    </format>
    <format dxfId="1812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2"/>
            <x v="63"/>
          </reference>
        </references>
      </pivotArea>
    </format>
    <format dxfId="1812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812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812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1"/>
          </reference>
        </references>
      </pivotArea>
    </format>
    <format dxfId="1812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42"/>
            <x v="104"/>
          </reference>
        </references>
      </pivotArea>
    </format>
    <format dxfId="1812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 selected="0">
            <x v="3"/>
          </reference>
          <reference field="5" count="2">
            <x v="52"/>
            <x v="53"/>
          </reference>
        </references>
      </pivotArea>
    </format>
    <format dxfId="1812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6"/>
          </reference>
        </references>
      </pivotArea>
    </format>
    <format dxfId="1812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79"/>
          </reference>
        </references>
      </pivotArea>
    </format>
    <format dxfId="1812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64"/>
            <x v="100"/>
          </reference>
        </references>
      </pivotArea>
    </format>
    <format dxfId="18119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7"/>
          </reference>
        </references>
      </pivotArea>
    </format>
    <format dxfId="1811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>
            <x v="3"/>
          </reference>
        </references>
      </pivotArea>
    </format>
    <format dxfId="1811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 selected="0">
            <x v="3"/>
          </reference>
          <reference field="5" count="1">
            <x v="54"/>
          </reference>
        </references>
      </pivotArea>
    </format>
    <format dxfId="18116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811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811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1811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811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811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0"/>
          </reference>
        </references>
      </pivotArea>
    </format>
    <format dxfId="1811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0"/>
          </reference>
          <reference field="5" count="1">
            <x v="23"/>
          </reference>
        </references>
      </pivotArea>
    </format>
    <format dxfId="1810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810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42"/>
          </reference>
        </references>
      </pivotArea>
    </format>
    <format dxfId="1810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8106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810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2">
            <x v="84"/>
            <x v="85"/>
          </reference>
        </references>
      </pivotArea>
    </format>
    <format dxfId="18104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810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810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>
            <x v="20"/>
          </reference>
        </references>
      </pivotArea>
    </format>
    <format dxfId="1810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0"/>
          </reference>
          <reference field="4" count="1">
            <x v="3"/>
          </reference>
        </references>
      </pivotArea>
    </format>
    <format dxfId="1810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0"/>
          </reference>
          <reference field="4" count="1" selected="0">
            <x v="3"/>
          </reference>
          <reference field="5" count="1">
            <x v="34"/>
          </reference>
        </references>
      </pivotArea>
    </format>
    <format dxfId="18099">
      <pivotArea collapsedLevelsAreSubtotals="1" fieldPosition="0">
        <references count="3">
          <reference field="4294967294" count="1" selected="0">
            <x v="1"/>
          </reference>
          <reference field="1" count="1">
            <x v="6"/>
          </reference>
          <reference field="2" count="1" selected="0">
            <x v="1"/>
          </reference>
        </references>
      </pivotArea>
    </format>
    <format dxfId="18098">
      <pivotArea collapsedLevelsAreSubtotals="1" fieldPosition="0">
        <references count="3">
          <reference field="4294967294" count="1" selected="0">
            <x v="1"/>
          </reference>
          <reference field="1" count="1">
            <x v="7"/>
          </reference>
          <reference field="2" count="1" selected="0">
            <x v="1"/>
          </reference>
        </references>
      </pivotArea>
    </format>
    <format dxfId="18097">
      <pivotArea collapsedLevelsAreSubtotals="1" fieldPosition="0">
        <references count="3">
          <reference field="4294967294" count="1" selected="0">
            <x v="1"/>
          </reference>
          <reference field="1" count="1">
            <x v="8"/>
          </reference>
          <reference field="2" count="1" selected="0">
            <x v="1"/>
          </reference>
        </references>
      </pivotArea>
    </format>
    <format dxfId="18096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095">
      <pivotArea collapsedLevelsAreSubtotals="1" fieldPosition="0">
        <references count="3">
          <reference field="4294967294" count="1" selected="0">
            <x v="1"/>
          </reference>
          <reference field="1" count="1">
            <x v="9"/>
          </reference>
          <reference field="2" count="1" selected="0">
            <x v="1"/>
          </reference>
        </references>
      </pivotArea>
    </format>
    <format dxfId="18094">
      <pivotArea collapsedLevelsAreSubtotals="1" fieldPosition="0">
        <references count="3">
          <reference field="4294967294" count="1" selected="0">
            <x v="1"/>
          </reference>
          <reference field="1" count="1">
            <x v="10"/>
          </reference>
          <reference field="2" count="1" selected="0">
            <x v="1"/>
          </reference>
        </references>
      </pivotArea>
    </format>
    <format dxfId="18093">
      <pivotArea collapsedLevelsAreSubtotals="1" fieldPosition="0">
        <references count="3">
          <reference field="4294967294" count="1" selected="0">
            <x v="1"/>
          </reference>
          <reference field="1" count="1">
            <x v="12"/>
          </reference>
          <reference field="2" count="1" selected="0">
            <x v="1"/>
          </reference>
        </references>
      </pivotArea>
    </format>
    <format dxfId="18092">
      <pivotArea collapsedLevelsAreSubtotals="1" fieldPosition="0">
        <references count="3">
          <reference field="4294967294" count="1" selected="0">
            <x v="1"/>
          </reference>
          <reference field="1" count="1">
            <x v="13"/>
          </reference>
          <reference field="2" count="1" selected="0">
            <x v="1"/>
          </reference>
        </references>
      </pivotArea>
    </format>
    <format dxfId="18091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090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089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088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8087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808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08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08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08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08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08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808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807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07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8077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076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075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07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073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07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8071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9"/>
          </reference>
        </references>
      </pivotArea>
    </format>
    <format dxfId="1807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08"/>
          </reference>
        </references>
      </pivotArea>
    </format>
    <format dxfId="1806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08"/>
          </reference>
        </references>
      </pivotArea>
    </format>
    <format dxfId="18068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8067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8066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8065">
      <pivotArea dataOnly="0" labelOnly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3">
            <x v="1"/>
            <x v="2"/>
            <x v="3"/>
          </reference>
        </references>
      </pivotArea>
    </format>
    <format dxfId="18064">
      <pivotArea dataOnly="0" labelOnly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3">
            <x v="25"/>
            <x v="90"/>
            <x v="108"/>
          </reference>
        </references>
      </pivotArea>
    </format>
    <format dxfId="1806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806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806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25"/>
          </reference>
        </references>
      </pivotArea>
    </format>
    <format dxfId="1806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805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90"/>
          </reference>
        </references>
      </pivotArea>
    </format>
    <format dxfId="1805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805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8056">
      <pivotArea dataOnly="0" labelOnly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3">
            <x v="1"/>
            <x v="2"/>
            <x v="3"/>
          </reference>
        </references>
      </pivotArea>
    </format>
    <format dxfId="18055">
      <pivotArea dataOnly="0" labelOnly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2">
            <x v="90"/>
            <x v="108"/>
          </reference>
        </references>
      </pivotArea>
    </format>
    <format dxfId="1805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3"/>
          </reference>
          <reference field="5" count="1">
            <x v="96"/>
          </reference>
        </references>
      </pivotArea>
    </format>
    <format dxfId="1805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4"/>
          </reference>
          <reference field="5" count="1">
            <x v="91"/>
          </reference>
        </references>
      </pivotArea>
    </format>
    <format dxfId="1805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3"/>
          </reference>
          <reference field="5" count="1">
            <x v="96"/>
          </reference>
        </references>
      </pivotArea>
    </format>
    <format dxfId="18051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4"/>
          </reference>
        </references>
      </pivotArea>
    </format>
    <format dxfId="1805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4"/>
          </reference>
          <reference field="5" count="1">
            <x v="91"/>
          </reference>
        </references>
      </pivotArea>
    </format>
    <format dxfId="1804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109"/>
          </reference>
        </references>
      </pivotArea>
    </format>
    <format dxfId="1804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109"/>
          </reference>
        </references>
      </pivotArea>
    </format>
    <format dxfId="1804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046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8045">
      <pivotArea dataOnly="0" labelOnly="1" fieldPosition="0">
        <references count="3">
          <reference field="1" count="1" selected="0">
            <x v="15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8044">
      <pivotArea dataOnly="0" labelOnly="1" fieldPosition="0">
        <references count="4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8043">
      <pivotArea dataOnly="0" labelOnly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5">
            <x v="37"/>
            <x v="38"/>
            <x v="74"/>
            <x v="88"/>
            <x v="109"/>
          </reference>
        </references>
      </pivotArea>
    </format>
    <format dxfId="18042">
      <pivotArea dataOnly="0" labelOnly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2">
            <x v="74"/>
            <x v="109"/>
          </reference>
        </references>
      </pivotArea>
    </format>
    <format dxfId="18041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10"/>
          </reference>
        </references>
      </pivotArea>
    </format>
    <format dxfId="18040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10"/>
          </reference>
        </references>
      </pivotArea>
    </format>
    <format dxfId="18039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10"/>
          </reference>
        </references>
      </pivotArea>
    </format>
    <format dxfId="18038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10"/>
          </reference>
        </references>
      </pivotArea>
    </format>
    <format dxfId="18037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8036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18035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8034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18033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3">
            <x v="43"/>
            <x v="55"/>
            <x v="110"/>
          </reference>
        </references>
      </pivotArea>
    </format>
    <format dxfId="18032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10"/>
          </reference>
        </references>
      </pivotArea>
    </format>
    <format dxfId="18031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8030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111"/>
          </reference>
        </references>
      </pivotArea>
    </format>
    <format dxfId="18029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8028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43"/>
          </reference>
        </references>
      </pivotArea>
    </format>
    <format dxfId="18027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8026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8025">
      <pivotArea collapsedLevelsAreSubtotals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4"/>
          </reference>
        </references>
      </pivotArea>
    </format>
    <format dxfId="18024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18023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78"/>
          </reference>
        </references>
      </pivotArea>
    </format>
    <format dxfId="18022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1802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1">
            <x v="112"/>
          </reference>
        </references>
      </pivotArea>
    </format>
    <format dxfId="1802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1">
            <x v="112"/>
          </reference>
        </references>
      </pivotArea>
    </format>
    <format dxfId="18019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9"/>
          </reference>
        </references>
      </pivotArea>
    </format>
    <format dxfId="18018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2">
            <x v="68"/>
            <x v="112"/>
          </reference>
        </references>
      </pivotArea>
    </format>
    <format dxfId="18017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016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8015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8014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8013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1">
            <x v="112"/>
          </reference>
        </references>
      </pivotArea>
    </format>
    <format dxfId="18012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8011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9"/>
          </reference>
          <reference field="5" count="2">
            <x v="65"/>
            <x v="112"/>
          </reference>
        </references>
      </pivotArea>
    </format>
    <format dxfId="1801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3">
            <x v="94"/>
            <x v="113"/>
            <x v="114"/>
          </reference>
        </references>
      </pivotArea>
    </format>
    <format dxfId="1800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800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3">
            <x v="94"/>
            <x v="113"/>
            <x v="114"/>
          </reference>
        </references>
      </pivotArea>
    </format>
    <format dxfId="1800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8006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8005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8004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8003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8002">
      <pivotArea dataOnly="0" labelOnly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4">
            <x v="1"/>
            <x v="2"/>
            <x v="3"/>
            <x v="6"/>
          </reference>
        </references>
      </pivotArea>
    </format>
    <format dxfId="18001">
      <pivotArea dataOnly="0" labelOnly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8">
            <x v="6"/>
            <x v="29"/>
            <x v="30"/>
            <x v="40"/>
            <x v="65"/>
            <x v="94"/>
            <x v="113"/>
            <x v="114"/>
          </reference>
        </references>
      </pivotArea>
    </format>
    <format dxfId="1800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799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799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3">
            <x v="94"/>
            <x v="113"/>
            <x v="114"/>
          </reference>
        </references>
      </pivotArea>
    </format>
    <format dxfId="1799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799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40"/>
          </reference>
        </references>
      </pivotArea>
    </format>
    <format dxfId="1799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799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3">
            <x v="94"/>
            <x v="113"/>
            <x v="114"/>
          </reference>
        </references>
      </pivotArea>
    </format>
    <format dxfId="1799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799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40"/>
          </reference>
        </references>
      </pivotArea>
    </format>
    <format dxfId="17991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7990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2">
            <x v="115"/>
            <x v="116"/>
          </reference>
        </references>
      </pivotArea>
    </format>
    <format dxfId="17989">
      <pivotArea dataOnly="0" labelOnly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2">
            <x v="115"/>
            <x v="116"/>
          </reference>
        </references>
      </pivotArea>
    </format>
    <format dxfId="1798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0"/>
          </reference>
        </references>
      </pivotArea>
    </format>
    <format dxfId="1798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2">
            <x v="115"/>
            <x v="116"/>
          </reference>
        </references>
      </pivotArea>
    </format>
    <format dxfId="1798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1798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92"/>
          </reference>
        </references>
      </pivotArea>
    </format>
    <format dxfId="17984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0"/>
          </reference>
        </references>
      </pivotArea>
    </format>
    <format dxfId="1798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2">
            <x v="115"/>
            <x v="116"/>
          </reference>
        </references>
      </pivotArea>
    </format>
    <format dxfId="1798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98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98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0"/>
          </reference>
          <reference field="5" count="2">
            <x v="115"/>
            <x v="116"/>
          </reference>
        </references>
      </pivotArea>
    </format>
    <format dxfId="17979">
      <pivotArea dataOnly="0" labelOnly="1" fieldPosition="0">
        <references count="1">
          <reference field="4" count="0"/>
        </references>
      </pivotArea>
    </format>
    <format dxfId="17978">
      <pivotArea dataOnly="0" labelOnly="1" fieldPosition="0">
        <references count="1">
          <reference field="3" count="0"/>
        </references>
      </pivotArea>
    </format>
    <format dxfId="17977">
      <pivotArea dataOnly="0" labelOnly="1" fieldPosition="0">
        <references count="1">
          <reference field="4" count="0"/>
        </references>
      </pivotArea>
    </format>
    <format dxfId="17976">
      <pivotArea dataOnly="0" labelOnly="1" fieldPosition="0">
        <references count="1">
          <reference field="4" count="0"/>
        </references>
      </pivotArea>
    </format>
    <format dxfId="17975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117"/>
          </reference>
        </references>
      </pivotArea>
    </format>
    <format dxfId="17974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7973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7972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117"/>
          </reference>
        </references>
      </pivotArea>
    </format>
    <format dxfId="17971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17970">
      <pivotArea dataOnly="0" labelOnly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7969">
      <pivotArea dataOnly="0" labelOnly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2">
            <x v="2"/>
            <x v="3"/>
          </reference>
        </references>
      </pivotArea>
    </format>
    <format dxfId="17968">
      <pivotArea dataOnly="0" labelOnly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117"/>
          </reference>
        </references>
      </pivotArea>
    </format>
    <format dxfId="17967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7966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7965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7964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12"/>
          </reference>
        </references>
      </pivotArea>
    </format>
    <format dxfId="17963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2"/>
          </reference>
          <reference field="5" count="1">
            <x v="99"/>
          </reference>
        </references>
      </pivotArea>
    </format>
    <format dxfId="17962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17961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3"/>
          </reference>
        </references>
      </pivotArea>
    </format>
    <format dxfId="17960">
      <pivotArea dataOnly="0" labelOnly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3">
            <x v="6"/>
            <x v="7"/>
            <x v="8"/>
          </reference>
        </references>
      </pivotArea>
    </format>
    <format dxfId="17959">
      <pivotArea dataOnly="0" labelOnly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3">
            <x v="2"/>
            <x v="3"/>
            <x v="12"/>
          </reference>
        </references>
      </pivotArea>
    </format>
    <format dxfId="17958">
      <pivotArea dataOnly="0" labelOnly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6">
            <x v="2"/>
            <x v="11"/>
            <x v="12"/>
            <x v="49"/>
            <x v="99"/>
            <x v="117"/>
          </reference>
        </references>
      </pivotArea>
    </format>
    <format dxfId="17957">
      <pivotArea dataOnly="0" labelOnly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2">
            <x v="12"/>
            <x v="117"/>
          </reference>
        </references>
      </pivotArea>
    </format>
    <format dxfId="17956">
      <pivotArea dataOnly="0" labelOnly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2">
            <x v="2"/>
            <x v="3"/>
          </reference>
        </references>
      </pivotArea>
    </format>
    <format dxfId="17955">
      <pivotArea dataOnly="0" labelOnly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117"/>
          </reference>
        </references>
      </pivotArea>
    </format>
    <format dxfId="17954">
      <pivotArea dataOnly="0" labelOnly="1" fieldPosition="0">
        <references count="1">
          <reference field="3" count="0"/>
        </references>
      </pivotArea>
    </format>
    <format dxfId="17953">
      <pivotArea dataOnly="0" labelOnly="1" fieldPosition="0">
        <references count="1">
          <reference field="4" count="0"/>
        </references>
      </pivotArea>
    </format>
    <format dxfId="17952">
      <pivotArea dataOnly="0" labelOnly="1" fieldPosition="0">
        <references count="1">
          <reference field="1" count="0"/>
        </references>
      </pivotArea>
    </format>
    <format dxfId="1795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118"/>
          </reference>
        </references>
      </pivotArea>
    </format>
    <format dxfId="1795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118"/>
          </reference>
        </references>
      </pivotArea>
    </format>
    <format dxfId="17949">
      <pivotArea collapsedLevelsAreSubtotals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9"/>
          </reference>
        </references>
      </pivotArea>
    </format>
    <format dxfId="17948">
      <pivotArea collapsedLevelsAreSubtotals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>
            <x v="3"/>
          </reference>
        </references>
      </pivotArea>
    </format>
    <format dxfId="17947">
      <pivotArea dataOnly="0" labelOnly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>
            <x v="3"/>
          </reference>
        </references>
      </pivotArea>
    </format>
    <format dxfId="17946">
      <pivotArea dataOnly="0" labelOnly="1" fieldPosition="0">
        <references count="5"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2"/>
            <x v="118"/>
          </reference>
        </references>
      </pivotArea>
    </format>
    <format dxfId="17945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7944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7943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1"/>
          </reference>
        </references>
      </pivotArea>
    </format>
    <format dxfId="17942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42"/>
            <x v="119"/>
          </reference>
        </references>
      </pivotArea>
    </format>
    <format dxfId="17941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7940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7939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 selected="0">
            <x v="3"/>
          </reference>
          <reference field="5" count="1">
            <x v="53"/>
          </reference>
        </references>
      </pivotArea>
    </format>
    <format dxfId="17938">
      <pivotArea dataOnly="0" labelOnly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4">
            <x v="42"/>
            <x v="50"/>
            <x v="53"/>
            <x v="119"/>
          </reference>
        </references>
      </pivotArea>
    </format>
    <format dxfId="1793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42"/>
            <x v="119"/>
          </reference>
        </references>
      </pivotArea>
    </format>
    <format dxfId="17936">
      <pivotArea dataOnly="0" labelOnly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7935">
      <pivotArea dataOnly="0" labelOnly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42"/>
            <x v="119"/>
          </reference>
        </references>
      </pivotArea>
    </format>
    <format dxfId="1793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119"/>
            <x v="120"/>
          </reference>
        </references>
      </pivotArea>
    </format>
    <format dxfId="1793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119"/>
            <x v="120"/>
          </reference>
        </references>
      </pivotArea>
    </format>
    <format dxfId="17932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119"/>
            <x v="120"/>
          </reference>
        </references>
      </pivotArea>
    </format>
    <format dxfId="17931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119"/>
            <x v="120"/>
          </reference>
        </references>
      </pivotArea>
    </format>
    <format dxfId="17930">
      <pivotArea dataOnly="0" labelOnly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119"/>
            <x v="120"/>
          </reference>
        </references>
      </pivotArea>
    </format>
    <format dxfId="1792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928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792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792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92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7924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1"/>
          </reference>
        </references>
      </pivotArea>
    </format>
    <format dxfId="1792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119"/>
            <x v="121"/>
          </reference>
        </references>
      </pivotArea>
    </format>
    <format dxfId="17922">
      <pivotArea dataOnly="0" labelOnly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2">
            <x v="3"/>
            <x v="11"/>
          </reference>
        </references>
      </pivotArea>
    </format>
    <format dxfId="17921">
      <pivotArea dataOnly="0" labelOnly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2">
            <x v="119"/>
            <x v="121"/>
          </reference>
        </references>
      </pivotArea>
    </format>
    <format dxfId="17920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919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7918">
      <pivotArea dataOnly="0" labelOnly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917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0"/>
          </reference>
          <reference field="5" count="2">
            <x v="23"/>
            <x v="42"/>
          </reference>
        </references>
      </pivotArea>
    </format>
    <format dxfId="17916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3">
            <x v="6"/>
            <x v="10"/>
            <x v="11"/>
          </reference>
        </references>
      </pivotArea>
    </format>
    <format dxfId="17915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3">
            <x v="23"/>
            <x v="42"/>
            <x v="50"/>
          </reference>
        </references>
      </pivotArea>
    </format>
    <format dxfId="17914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42"/>
          </reference>
        </references>
      </pivotArea>
    </format>
    <format dxfId="17913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3">
            <x v="6"/>
            <x v="10"/>
            <x v="11"/>
          </reference>
        </references>
      </pivotArea>
    </format>
    <format dxfId="17912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0"/>
          </reference>
          <reference field="5" count="3">
            <x v="23"/>
            <x v="42"/>
            <x v="46"/>
          </reference>
        </references>
      </pivotArea>
    </format>
    <format dxfId="1791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91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909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7908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907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906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905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7904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790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90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90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90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89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3"/>
          </reference>
        </references>
      </pivotArea>
    </format>
    <format dxfId="1789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89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896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89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12"/>
          </reference>
        </references>
      </pivotArea>
    </format>
    <format dxfId="17894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89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789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7891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789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7"/>
          </reference>
        </references>
      </pivotArea>
    </format>
    <format dxfId="17889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788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788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7886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788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884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788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788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788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788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7879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3"/>
          </reference>
        </references>
      </pivotArea>
    </format>
    <format dxfId="1787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4"/>
          </reference>
        </references>
      </pivotArea>
    </format>
    <format dxfId="1787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876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87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787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787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787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871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87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786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786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786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7866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786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786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1786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786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786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786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1785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9"/>
          </reference>
        </references>
      </pivotArea>
    </format>
    <format dxfId="1785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785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7856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785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785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85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785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0"/>
          </reference>
        </references>
      </pivotArea>
    </format>
    <format dxfId="1785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0"/>
          </reference>
        </references>
      </pivotArea>
    </format>
    <format dxfId="17850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84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784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0"/>
          </reference>
        </references>
      </pivotArea>
    </format>
    <format dxfId="1784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0"/>
          </reference>
        </references>
      </pivotArea>
    </format>
    <format dxfId="17846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845">
      <pivotArea collapsedLevelsAreSubtotals="1" fieldPosition="0">
        <references count="3">
          <reference field="4294967294" count="1" selected="0">
            <x v="1"/>
          </reference>
          <reference field="1" count="1">
            <x v="5"/>
          </reference>
          <reference field="2" count="1" selected="0">
            <x v="1"/>
          </reference>
        </references>
      </pivotArea>
    </format>
    <format dxfId="1784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843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1784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841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840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7839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838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9"/>
          </reference>
        </references>
      </pivotArea>
    </format>
    <format dxfId="17837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836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17835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83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7833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6"/>
          </reference>
        </references>
      </pivotArea>
    </format>
    <format dxfId="1783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831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7"/>
          </reference>
        </references>
      </pivotArea>
    </format>
    <format dxfId="17830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829">
      <pivotArea collapsedLevelsAreSubtotals="1" fieldPosition="0">
        <references count="3">
          <reference field="4294967294" count="1" selected="0">
            <x v="0"/>
          </reference>
          <reference field="1" count="1">
            <x v="15"/>
          </reference>
          <reference field="2" count="1" selected="0">
            <x v="0"/>
          </reference>
        </references>
      </pivotArea>
    </format>
    <format dxfId="17828">
      <pivotArea collapsedLevelsAreSubtotals="1" fieldPosition="0">
        <references count="3">
          <reference field="4294967294" count="1" selected="0">
            <x v="0"/>
          </reference>
          <reference field="1" count="1">
            <x v="5"/>
          </reference>
          <reference field="2" count="1" selected="0">
            <x v="0"/>
          </reference>
        </references>
      </pivotArea>
    </format>
    <format dxfId="17827">
      <pivotArea collapsedLevelsAreSubtotals="1" fieldPosition="0">
        <references count="3">
          <reference field="4294967294" count="1" selected="0">
            <x v="0"/>
          </reference>
          <reference field="1" count="1">
            <x v="4"/>
          </reference>
          <reference field="2" count="1" selected="0">
            <x v="0"/>
          </reference>
        </references>
      </pivotArea>
    </format>
    <format dxfId="17826">
      <pivotArea collapsedLevelsAreSubtotals="1" fieldPosition="0">
        <references count="3">
          <reference field="4294967294" count="1" selected="0">
            <x v="0"/>
          </reference>
          <reference field="1" count="1">
            <x v="3"/>
          </reference>
          <reference field="2" count="1" selected="0">
            <x v="0"/>
          </reference>
        </references>
      </pivotArea>
    </format>
    <format dxfId="17825">
      <pivotArea collapsedLevelsAreSubtotals="1" fieldPosition="0">
        <references count="3">
          <reference field="4294967294" count="1" selected="0">
            <x v="0"/>
          </reference>
          <reference field="1" count="1">
            <x v="2"/>
          </reference>
          <reference field="2" count="1" selected="0">
            <x v="0"/>
          </reference>
        </references>
      </pivotArea>
    </format>
    <format dxfId="17824">
      <pivotArea collapsedLevelsAreSubtotals="1" fieldPosition="0">
        <references count="3">
          <reference field="4294967294" count="1" selected="0">
            <x v="0"/>
          </reference>
          <reference field="1" count="1">
            <x v="1"/>
          </reference>
          <reference field="2" count="1" selected="0">
            <x v="0"/>
          </reference>
        </references>
      </pivotArea>
    </format>
    <format dxfId="17823">
      <pivotArea collapsedLevelsAreSubtotals="1" fieldPosition="0">
        <references count="3">
          <reference field="4294967294" count="1" selected="0">
            <x v="0"/>
          </reference>
          <reference field="1" count="1">
            <x v="0"/>
          </reference>
          <reference field="2" count="1" selected="0">
            <x v="0"/>
          </reference>
        </references>
      </pivotArea>
    </format>
    <format dxfId="17822">
      <pivotArea field="2" type="button" dataOnly="0" labelOnly="1" outline="0" axis="axisRow" fieldPosition="0"/>
    </format>
    <format dxfId="178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82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105"/>
          </reference>
        </references>
      </pivotArea>
    </format>
    <format dxfId="1781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105"/>
          </reference>
        </references>
      </pivotArea>
    </format>
    <format dxfId="1781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106"/>
          </reference>
        </references>
      </pivotArea>
    </format>
    <format dxfId="1781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106"/>
          </reference>
        </references>
      </pivotArea>
    </format>
    <format dxfId="17816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815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2">
            <x v="7"/>
            <x v="20"/>
          </reference>
        </references>
      </pivotArea>
    </format>
    <format dxfId="17814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1781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5" count="1">
            <x v="86"/>
          </reference>
        </references>
      </pivotArea>
    </format>
    <format dxfId="1781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81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2">
            <x v="7"/>
            <x v="20"/>
          </reference>
        </references>
      </pivotArea>
    </format>
    <format dxfId="1781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1780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5" count="1">
            <x v="86"/>
          </reference>
        </references>
      </pivotArea>
    </format>
    <format dxfId="17808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5"/>
          </reference>
        </references>
      </pivotArea>
    </format>
    <format dxfId="17807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5"/>
          </reference>
          <reference field="5" count="1">
            <x v="91"/>
          </reference>
        </references>
      </pivotArea>
    </format>
    <format dxfId="17806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5"/>
          </reference>
        </references>
      </pivotArea>
    </format>
    <format dxfId="17805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5"/>
          </reference>
          <reference field="5" count="1">
            <x v="91"/>
          </reference>
        </references>
      </pivotArea>
    </format>
    <format dxfId="17804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78"/>
          </reference>
        </references>
      </pivotArea>
    </format>
    <format dxfId="17803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17802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2">
            <x v="68"/>
            <x v="112"/>
          </reference>
        </references>
      </pivotArea>
    </format>
    <format dxfId="17801">
      <pivotArea dataOnly="0" labelOnly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17800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3">
            <x v="68"/>
            <x v="78"/>
            <x v="112"/>
          </reference>
        </references>
      </pivotArea>
    </format>
    <format dxfId="17799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78"/>
          </reference>
        </references>
      </pivotArea>
    </format>
    <format dxfId="17798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17797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2">
            <x v="68"/>
            <x v="112"/>
          </reference>
        </references>
      </pivotArea>
    </format>
    <format dxfId="17796">
      <pivotArea dataOnly="0" labelOnly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17795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3">
            <x v="68"/>
            <x v="78"/>
            <x v="112"/>
          </reference>
        </references>
      </pivotArea>
    </format>
    <format dxfId="17794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92"/>
          </reference>
        </references>
      </pivotArea>
    </format>
    <format dxfId="17793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7792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2">
            <x v="115"/>
            <x v="116"/>
          </reference>
        </references>
      </pivotArea>
    </format>
    <format dxfId="17791">
      <pivotArea collapsedLevelsAreSubtotals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790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789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7788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4"/>
          </reference>
        </references>
      </pivotArea>
    </format>
    <format dxfId="17787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7786">
      <pivotArea dataOnly="0" labelOnly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785">
      <pivotArea dataOnly="0" labelOnly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2">
            <x v="2"/>
            <x v="4"/>
          </reference>
        </references>
      </pivotArea>
    </format>
    <format dxfId="17784">
      <pivotArea dataOnly="0" labelOnly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6">
            <x v="0"/>
            <x v="1"/>
            <x v="92"/>
            <x v="107"/>
            <x v="115"/>
            <x v="116"/>
          </reference>
        </references>
      </pivotArea>
    </format>
    <format dxfId="17783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92"/>
          </reference>
        </references>
      </pivotArea>
    </format>
    <format dxfId="17782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7781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2">
            <x v="115"/>
            <x v="116"/>
          </reference>
        </references>
      </pivotArea>
    </format>
    <format dxfId="17780">
      <pivotArea collapsedLevelsAreSubtotals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779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778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7777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4"/>
          </reference>
        </references>
      </pivotArea>
    </format>
    <format dxfId="17776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7775">
      <pivotArea dataOnly="0" labelOnly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774">
      <pivotArea dataOnly="0" labelOnly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2">
            <x v="2"/>
            <x v="4"/>
          </reference>
        </references>
      </pivotArea>
    </format>
    <format dxfId="17773">
      <pivotArea dataOnly="0" labelOnly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6">
            <x v="0"/>
            <x v="1"/>
            <x v="92"/>
            <x v="107"/>
            <x v="115"/>
            <x v="116"/>
          </reference>
        </references>
      </pivotArea>
    </format>
    <format dxfId="1777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777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11"/>
          </reference>
        </references>
      </pivotArea>
    </format>
    <format dxfId="1777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1"/>
          </reference>
          <reference field="5" count="1">
            <x v="99"/>
          </reference>
        </references>
      </pivotArea>
    </format>
    <format dxfId="17769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1776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3"/>
          </reference>
        </references>
      </pivotArea>
    </format>
    <format dxfId="1776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3"/>
          </reference>
          <reference field="5" count="1">
            <x v="36"/>
          </reference>
        </references>
      </pivotArea>
    </format>
    <format dxfId="17766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776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11"/>
          </reference>
        </references>
      </pivotArea>
    </format>
    <format dxfId="1776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1"/>
          </reference>
          <reference field="5" count="1">
            <x v="99"/>
          </reference>
        </references>
      </pivotArea>
    </format>
    <format dxfId="17763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1776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3"/>
          </reference>
        </references>
      </pivotArea>
    </format>
    <format dxfId="1776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3"/>
          </reference>
          <reference field="5" count="1">
            <x v="36"/>
          </reference>
        </references>
      </pivotArea>
    </format>
    <format dxfId="1776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4"/>
          </reference>
          <reference field="5" count="1">
            <x v="103"/>
          </reference>
        </references>
      </pivotArea>
    </format>
    <format dxfId="1775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4"/>
          </reference>
          <reference field="5" count="1">
            <x v="103"/>
          </reference>
        </references>
      </pivotArea>
    </format>
    <format dxfId="1775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775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756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4"/>
          </reference>
        </references>
      </pivotArea>
    </format>
    <format dxfId="1775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775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75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75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775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75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4"/>
          </reference>
        </references>
      </pivotArea>
    </format>
    <format dxfId="1774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7748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74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746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7745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744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4"/>
          </reference>
        </references>
      </pivotArea>
    </format>
    <format dxfId="17743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3">
            <x v="4"/>
            <x v="6"/>
            <x v="11"/>
          </reference>
        </references>
      </pivotArea>
    </format>
    <format dxfId="17742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3">
            <x v="23"/>
            <x v="46"/>
            <x v="121"/>
          </reference>
        </references>
      </pivotArea>
    </format>
    <format dxfId="17741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7740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739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738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7737">
      <pivotArea collapsedLevelsAreSubtotals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736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735">
      <pivotArea dataOnly="0" labelOnly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734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2">
            <x v="18"/>
            <x v="19"/>
          </reference>
        </references>
      </pivotArea>
    </format>
    <format dxfId="17733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2">
            <x v="2"/>
            <x v="6"/>
          </reference>
        </references>
      </pivotArea>
    </format>
    <format dxfId="17732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2">
            <x v="23"/>
            <x v="46"/>
          </reference>
        </references>
      </pivotArea>
    </format>
    <format dxfId="17731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7730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729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728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7727">
      <pivotArea collapsedLevelsAreSubtotals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726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725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772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>
            <x v="20"/>
          </reference>
        </references>
      </pivotArea>
    </format>
    <format dxfId="17723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7722">
      <pivotArea collapsedLevelsAreSubtotals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2">
            <x v="84"/>
            <x v="85"/>
          </reference>
        </references>
      </pivotArea>
    </format>
    <format dxfId="17721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7720">
      <pivotArea dataOnly="0" labelOnly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2">
            <x v="2"/>
            <x v="3"/>
          </reference>
        </references>
      </pivotArea>
    </format>
    <format dxfId="17719">
      <pivotArea dataOnly="0" labelOnly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2">
            <x v="84"/>
            <x v="85"/>
          </reference>
        </references>
      </pivotArea>
    </format>
    <format dxfId="17718">
      <pivotArea collapsedLevelsAreSubtotals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7717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20"/>
          </reference>
        </references>
      </pivotArea>
    </format>
    <format dxfId="17716">
      <pivotArea dataOnly="0" labelOnly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20"/>
          </reference>
        </references>
      </pivotArea>
    </format>
    <format dxfId="17715">
      <pivotArea dataOnly="0" labelOnly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7714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7713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712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4"/>
          </reference>
        </references>
      </pivotArea>
    </format>
    <format dxfId="17711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7710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709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708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7707">
      <pivotArea collapsedLevelsAreSubtotals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706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705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7704">
      <pivotArea dataOnly="0" labelOnly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703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2">
            <x v="18"/>
            <x v="19"/>
          </reference>
        </references>
      </pivotArea>
    </format>
    <format dxfId="17702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4">
            <x v="2"/>
            <x v="4"/>
            <x v="6"/>
            <x v="11"/>
          </reference>
        </references>
      </pivotArea>
    </format>
    <format dxfId="17701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3">
            <x v="23"/>
            <x v="46"/>
            <x v="121"/>
          </reference>
        </references>
      </pivotArea>
    </format>
    <format dxfId="17700">
      <pivotArea collapsedLevelsAreSubtotals="1" fieldPosition="0">
        <references count="5"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 selected="0">
            <x v="3"/>
          </reference>
          <reference field="5" count="1">
            <x v="82"/>
          </reference>
        </references>
      </pivotArea>
    </format>
    <format dxfId="17699">
      <pivotArea collapsedLevelsAreSubtotals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698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697">
      <pivotArea collapsedLevelsAreSubtotals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7696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7695">
      <pivotArea collapsedLevelsAreSubtotals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2">
            <x v="35"/>
            <x v="77"/>
          </reference>
        </references>
      </pivotArea>
    </format>
    <format dxfId="17694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4"/>
          </reference>
        </references>
      </pivotArea>
    </format>
    <format dxfId="17693">
      <pivotArea collapsedLevelsAreSubtotals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4"/>
          </reference>
          <reference field="5" count="1">
            <x v="103"/>
          </reference>
        </references>
      </pivotArea>
    </format>
    <format dxfId="17692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691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690">
      <pivotArea dataOnly="0" labelOnly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2">
            <x v="5"/>
            <x v="14"/>
          </reference>
        </references>
      </pivotArea>
    </format>
    <format dxfId="17689">
      <pivotArea dataOnly="0" labelOnly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5"/>
          </reference>
          <reference field="4" count="3">
            <x v="2"/>
            <x v="3"/>
            <x v="4"/>
          </reference>
        </references>
      </pivotArea>
    </format>
    <format dxfId="17688">
      <pivotArea dataOnly="0" labelOnly="1" fieldPosition="0">
        <references count="5"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 selected="0">
            <x v="3"/>
          </reference>
          <reference field="5" count="5">
            <x v="2"/>
            <x v="35"/>
            <x v="77"/>
            <x v="82"/>
            <x v="103"/>
          </reference>
        </references>
      </pivotArea>
    </format>
    <format dxfId="17687">
      <pivotArea collapsedLevelsAreSubtotals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686">
      <pivotArea collapsedLevelsAreSubtotals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685">
      <pivotArea collapsedLevelsAreSubtotals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105"/>
          </reference>
        </references>
      </pivotArea>
    </format>
    <format dxfId="17684">
      <pivotArea collapsedLevelsAreSubtotals="1" fieldPosition="0">
        <references count="2">
          <reference field="1" count="1">
            <x v="1"/>
          </reference>
          <reference field="2" count="1" selected="0">
            <x v="0"/>
          </reference>
        </references>
      </pivotArea>
    </format>
    <format dxfId="17683">
      <pivotArea collapsedLevelsAreSubtotals="1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682">
      <pivotArea collapsedLevelsAreSubtotals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7"/>
          </reference>
        </references>
      </pivotArea>
    </format>
    <format dxfId="17681">
      <pivotArea collapsedLevelsAreSubtotals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7"/>
          </reference>
          <reference field="5" count="1">
            <x v="98"/>
          </reference>
        </references>
      </pivotArea>
    </format>
    <format dxfId="17680">
      <pivotArea collapsedLevelsAreSubtotals="1" fieldPosition="0">
        <references count="2">
          <reference field="1" count="1">
            <x v="2"/>
          </reference>
          <reference field="2" count="1" selected="0">
            <x v="0"/>
          </reference>
        </references>
      </pivotArea>
    </format>
    <format dxfId="17679">
      <pivotArea collapsedLevelsAreSubtotals="1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678">
      <pivotArea collapsedLevelsAreSubtotals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677">
      <pivotArea collapsedLevelsAreSubtotals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7676">
      <pivotArea collapsedLevelsAreSubtotals="1" fieldPosition="0">
        <references count="5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17675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674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2">
            <x v="7"/>
            <x v="20"/>
          </reference>
        </references>
      </pivotArea>
    </format>
    <format dxfId="17673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17672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90"/>
          </reference>
        </references>
      </pivotArea>
    </format>
    <format dxfId="17671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2">
            <x v="24"/>
            <x v="25"/>
          </reference>
        </references>
      </pivotArea>
    </format>
    <format dxfId="17670">
      <pivotArea collapsedLevelsAreSubtotals="1" fieldPosition="0">
        <references count="2">
          <reference field="1" count="1">
            <x v="5"/>
          </reference>
          <reference field="2" count="1" selected="0">
            <x v="0"/>
          </reference>
        </references>
      </pivotArea>
    </format>
    <format dxfId="17669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7668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7667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0"/>
          </reference>
        </references>
      </pivotArea>
    </format>
    <format dxfId="17666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7665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7664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17663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5"/>
          </reference>
        </references>
      </pivotArea>
    </format>
    <format dxfId="17662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5"/>
          </reference>
          <reference field="5" count="2">
            <x v="91"/>
            <x v="96"/>
          </reference>
        </references>
      </pivotArea>
    </format>
    <format dxfId="17661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660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659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2">
            <x v="73"/>
            <x v="89"/>
          </reference>
        </references>
      </pivotArea>
    </format>
    <format dxfId="17658">
      <pivotArea collapsedLevelsAreSubtotals="1" fieldPosition="0">
        <references count="2">
          <reference field="1" count="1">
            <x v="15"/>
          </reference>
          <reference field="2" count="1" selected="0">
            <x v="0"/>
          </reference>
        </references>
      </pivotArea>
    </format>
    <format dxfId="17657">
      <pivotArea collapsedLevelsAreSubtotals="1" fieldPosition="0">
        <references count="3">
          <reference field="1" count="1" selected="0">
            <x v="15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7656">
      <pivotArea collapsedLevelsAreSubtotals="1" fieldPosition="0">
        <references count="4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7655">
      <pivotArea collapsedLevelsAreSubtotals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2"/>
          </reference>
        </references>
      </pivotArea>
    </format>
    <format dxfId="17654">
      <pivotArea collapsedLevelsAreSubtotals="1" fieldPosition="0">
        <references count="3">
          <reference field="1" count="1" selected="0">
            <x v="15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7653">
      <pivotArea collapsedLevelsAreSubtotals="1" fieldPosition="0">
        <references count="4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7652">
      <pivotArea collapsedLevelsAreSubtotals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5">
            <x v="27"/>
            <x v="37"/>
            <x v="38"/>
            <x v="74"/>
            <x v="109"/>
          </reference>
        </references>
      </pivotArea>
    </format>
    <format dxfId="17651">
      <pivotArea collapsedLevelsAreSubtotals="1" fieldPosition="0">
        <references count="3">
          <reference field="1" count="1" selected="0">
            <x v="15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650">
      <pivotArea collapsedLevelsAreSubtotals="1" fieldPosition="0">
        <references count="4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649">
      <pivotArea collapsedLevelsAreSubtotals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88"/>
          </reference>
        </references>
      </pivotArea>
    </format>
    <format dxfId="17648">
      <pivotArea collapsedLevelsAreSubtotals="1" fieldPosition="0">
        <references count="1">
          <reference field="2" count="1">
            <x v="1"/>
          </reference>
        </references>
      </pivotArea>
    </format>
    <format dxfId="17647">
      <pivotArea collapsedLevelsAreSubtotals="1" fieldPosition="0">
        <references count="2">
          <reference field="1" count="1">
            <x v="5"/>
          </reference>
          <reference field="2" count="1" selected="0">
            <x v="1"/>
          </reference>
        </references>
      </pivotArea>
    </format>
    <format dxfId="17646">
      <pivotArea collapsedLevelsAreSubtotals="1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645">
      <pivotArea collapsedLevelsAreSubtotals="1" fieldPosition="0">
        <references count="4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7644">
      <pivotArea collapsedLevelsAreSubtotals="1" fieldPosition="0">
        <references count="5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7643">
      <pivotArea collapsedLevelsAreSubtotals="1" fieldPosition="0">
        <references count="5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6"/>
          </reference>
        </references>
      </pivotArea>
    </format>
    <format dxfId="17642">
      <pivotArea collapsedLevelsAreSubtotals="1" fieldPosition="0">
        <references count="2">
          <reference field="1" count="1">
            <x v="6"/>
          </reference>
          <reference field="2" count="1" selected="0">
            <x v="1"/>
          </reference>
        </references>
      </pivotArea>
    </format>
    <format dxfId="17641">
      <pivotArea collapsedLevelsAreSubtotals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640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7639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4"/>
          </reference>
        </references>
      </pivotArea>
    </format>
    <format dxfId="17638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7637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8"/>
          </reference>
        </references>
      </pivotArea>
    </format>
    <format dxfId="17636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7635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10"/>
          </reference>
        </references>
      </pivotArea>
    </format>
    <format dxfId="17634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7633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43"/>
          </reference>
        </references>
      </pivotArea>
    </format>
    <format dxfId="17632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17631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59"/>
          </reference>
        </references>
      </pivotArea>
    </format>
    <format dxfId="17630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4">
            <x v="6"/>
            <x v="94"/>
            <x v="113"/>
            <x v="114"/>
          </reference>
        </references>
      </pivotArea>
    </format>
    <format dxfId="17629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7628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40"/>
          </reference>
        </references>
      </pivotArea>
    </format>
    <format dxfId="17627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7626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5">
            <x v="29"/>
            <x v="30"/>
            <x v="31"/>
            <x v="32"/>
            <x v="33"/>
          </reference>
        </references>
      </pivotArea>
    </format>
    <format dxfId="17625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7624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92"/>
          </reference>
        </references>
      </pivotArea>
    </format>
    <format dxfId="17623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7622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4"/>
          </reference>
        </references>
      </pivotArea>
    </format>
    <format dxfId="17621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7620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619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618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1"/>
            <x v="2"/>
          </reference>
        </references>
      </pivotArea>
    </format>
    <format dxfId="17617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7616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17615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7614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117"/>
          </reference>
        </references>
      </pivotArea>
    </format>
    <format dxfId="17613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17612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  <reference field="5" count="2">
            <x v="12"/>
            <x v="49"/>
          </reference>
        </references>
      </pivotArea>
    </format>
    <format dxfId="17611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11"/>
          </reference>
        </references>
      </pivotArea>
    </format>
    <format dxfId="17610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1"/>
          </reference>
          <reference field="5" count="1">
            <x v="99"/>
          </reference>
        </references>
      </pivotArea>
    </format>
    <format dxfId="17609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3"/>
          </reference>
        </references>
      </pivotArea>
    </format>
    <format dxfId="17608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3"/>
          </reference>
          <reference field="5" count="1">
            <x v="36"/>
          </reference>
        </references>
      </pivotArea>
    </format>
    <format dxfId="17607">
      <pivotArea collapsedLevelsAreSubtotals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606">
      <pivotArea collapsedLevelsAreSubtotals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605">
      <pivotArea collapsedLevelsAreSubtotals="1" fieldPosition="0">
        <references count="5"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2"/>
            <x v="118"/>
          </reference>
        </references>
      </pivotArea>
    </format>
    <format dxfId="17604">
      <pivotArea dataOnly="0" labelOnly="1" fieldPosition="0">
        <references count="1">
          <reference field="2" count="1">
            <x v="1"/>
          </reference>
        </references>
      </pivotArea>
    </format>
    <format dxfId="17603">
      <pivotArea dataOnly="0" labelOnly="1" fieldPosition="0">
        <references count="2">
          <reference field="1" count="11">
            <x v="1"/>
            <x v="2"/>
            <x v="3"/>
            <x v="4"/>
            <x v="5"/>
            <x v="6"/>
            <x v="7"/>
            <x v="8"/>
            <x v="9"/>
            <x v="10"/>
            <x v="15"/>
          </reference>
          <reference field="2" count="1" selected="0">
            <x v="0"/>
          </reference>
        </references>
      </pivotArea>
    </format>
    <format dxfId="17602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2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7601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0"/>
        </references>
      </pivotArea>
    </format>
    <format dxfId="1760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47">
            <x v="4"/>
            <x v="6"/>
            <x v="7"/>
            <x v="20"/>
            <x v="24"/>
            <x v="25"/>
            <x v="26"/>
            <x v="27"/>
            <x v="28"/>
            <x v="29"/>
            <x v="30"/>
            <x v="31"/>
            <x v="32"/>
            <x v="33"/>
            <x v="37"/>
            <x v="38"/>
            <x v="40"/>
            <x v="43"/>
            <x v="47"/>
            <x v="59"/>
            <x v="65"/>
            <x v="68"/>
            <x v="73"/>
            <x v="74"/>
            <x v="78"/>
            <x v="80"/>
            <x v="82"/>
            <x v="86"/>
            <x v="88"/>
            <x v="89"/>
            <x v="90"/>
            <x v="91"/>
            <x v="92"/>
            <x v="94"/>
            <x v="96"/>
            <x v="98"/>
            <x v="105"/>
            <x v="106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17599">
      <pivotArea dataOnly="0" labelOnly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1">
            <x v="0"/>
            <x v="1"/>
            <x v="2"/>
            <x v="11"/>
            <x v="12"/>
            <x v="36"/>
            <x v="49"/>
            <x v="99"/>
            <x v="107"/>
            <x v="117"/>
            <x v="118"/>
          </reference>
        </references>
      </pivotArea>
    </format>
    <format dxfId="1759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59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2">
            <x v="7"/>
            <x v="20"/>
          </reference>
        </references>
      </pivotArea>
    </format>
    <format dxfId="17596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595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105"/>
          </reference>
        </references>
      </pivotArea>
    </format>
    <format dxfId="17594">
      <pivotArea collapsedLevelsAreSubtotals="1" fieldPosition="0">
        <references count="3">
          <reference field="4294967294" count="1" selected="0">
            <x v="0"/>
          </reference>
          <reference field="1" count="1">
            <x v="1"/>
          </reference>
          <reference field="2" count="1" selected="0">
            <x v="0"/>
          </reference>
        </references>
      </pivotArea>
    </format>
    <format dxfId="1759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59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7"/>
          </reference>
        </references>
      </pivotArea>
    </format>
    <format dxfId="1759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7"/>
          </reference>
          <reference field="5" count="1">
            <x v="98"/>
          </reference>
        </references>
      </pivotArea>
    </format>
    <format dxfId="1759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589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58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7"/>
          </reference>
        </references>
      </pivotArea>
    </format>
    <format dxfId="17587">
      <pivotArea dataOnly="0" labelOnly="1" fieldPosition="0">
        <references count="2">
          <reference field="1" count="2">
            <x v="2"/>
            <x v="3"/>
          </reference>
          <reference field="2" count="1" selected="0">
            <x v="0"/>
          </reference>
        </references>
      </pivotArea>
    </format>
    <format dxfId="17586">
      <pivotArea dataOnly="0" labelOnly="1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585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2">
            <x v="2"/>
            <x v="8"/>
          </reference>
        </references>
      </pivotArea>
    </format>
    <format dxfId="17584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7583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17582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5"/>
          </reference>
        </references>
      </pivotArea>
    </format>
    <format dxfId="17581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5"/>
          </reference>
          <reference field="5" count="2">
            <x v="91"/>
            <x v="96"/>
          </reference>
        </references>
      </pivotArea>
    </format>
    <format dxfId="17580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579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578">
      <pivotArea collapsedLevelsAreSubtotals="1" fieldPosition="0">
        <references count="4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7577">
      <pivotArea collapsedLevelsAreSubtotals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5">
            <x v="27"/>
            <x v="37"/>
            <x v="38"/>
            <x v="74"/>
            <x v="109"/>
          </reference>
        </references>
      </pivotArea>
    </format>
    <format dxfId="17576">
      <pivotArea collapsedLevelsAreSubtotals="1" fieldPosition="0">
        <references count="3">
          <reference field="1" count="1" selected="0">
            <x v="15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575">
      <pivotArea collapsedLevelsAreSubtotals="1" fieldPosition="0">
        <references count="4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574">
      <pivotArea collapsedLevelsAreSubtotals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88"/>
          </reference>
        </references>
      </pivotArea>
    </format>
    <format dxfId="17573">
      <pivotArea collapsedLevelsAreSubtotals="1" fieldPosition="0">
        <references count="1">
          <reference field="2" count="1">
            <x v="1"/>
          </reference>
        </references>
      </pivotArea>
    </format>
    <format dxfId="17572">
      <pivotArea dataOnly="0" labelOnly="1" fieldPosition="0">
        <references count="1">
          <reference field="2" count="1">
            <x v="1"/>
          </reference>
        </references>
      </pivotArea>
    </format>
    <format dxfId="17571">
      <pivotArea dataOnly="0" labelOnly="1" fieldPosition="0">
        <references count="3">
          <reference field="1" count="1" selected="0">
            <x v="15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570">
      <pivotArea dataOnly="0" labelOnly="1" fieldPosition="0">
        <references count="4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2">
            <x v="2"/>
            <x v="3"/>
          </reference>
        </references>
      </pivotArea>
    </format>
    <format dxfId="17569">
      <pivotArea dataOnly="0" labelOnly="1" fieldPosition="0">
        <references count="5">
          <reference field="1" count="1" selected="0">
            <x v="1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6">
            <x v="27"/>
            <x v="37"/>
            <x v="38"/>
            <x v="74"/>
            <x v="88"/>
            <x v="109"/>
          </reference>
        </references>
      </pivotArea>
    </format>
    <format dxfId="17568">
      <pivotArea collapsedLevelsAreSubtotals="1" fieldPosition="0">
        <references count="4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7567">
      <pivotArea collapsedLevelsAreSubtotals="1" fieldPosition="0">
        <references count="5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7566">
      <pivotArea collapsedLevelsAreSubtotals="1" fieldPosition="0">
        <references count="5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6"/>
          </reference>
        </references>
      </pivotArea>
    </format>
    <format dxfId="17565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7564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4"/>
          </reference>
        </references>
      </pivotArea>
    </format>
    <format dxfId="17563">
      <pivotArea dataOnly="0" labelOnly="1" fieldPosition="0">
        <references count="5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3">
            <x v="4"/>
            <x v="26"/>
            <x v="65"/>
          </reference>
        </references>
      </pivotArea>
    </format>
    <format dxfId="17562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110"/>
          </reference>
        </references>
      </pivotArea>
    </format>
    <format dxfId="17561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43"/>
          </reference>
        </references>
      </pivotArea>
    </format>
    <format dxfId="17560">
      <pivotArea dataOnly="0" labelOnly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3">
            <x v="2"/>
            <x v="3"/>
            <x v="6"/>
          </reference>
        </references>
      </pivotArea>
    </format>
    <format dxfId="17559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3">
            <x v="43"/>
            <x v="110"/>
            <x v="111"/>
          </reference>
        </references>
      </pivotArea>
    </format>
    <format dxfId="17558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17557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78"/>
          </reference>
        </references>
      </pivotArea>
    </format>
    <format dxfId="17556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17555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2">
            <x v="68"/>
            <x v="112"/>
          </reference>
        </references>
      </pivotArea>
    </format>
    <format dxfId="17554">
      <pivotArea collapsedLevelsAreSubtotals="1" fieldPosition="0">
        <references count="2">
          <reference field="1" count="1">
            <x v="7"/>
          </reference>
          <reference field="2" count="1" selected="0">
            <x v="1"/>
          </reference>
        </references>
      </pivotArea>
    </format>
    <format dxfId="17553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552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7551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7550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7549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3">
            <x v="6"/>
            <x v="94"/>
            <x v="113"/>
          </reference>
        </references>
      </pivotArea>
    </format>
    <format dxfId="17548">
      <pivotArea dataOnly="0" labelOnly="1" fieldPosition="0">
        <references count="2">
          <reference field="1" count="1">
            <x v="7"/>
          </reference>
          <reference field="2" count="1" selected="0">
            <x v="1"/>
          </reference>
        </references>
      </pivotArea>
    </format>
    <format dxfId="17547">
      <pivotArea dataOnly="0" labelOnly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546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7545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1754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65"/>
          </reference>
        </references>
      </pivotArea>
    </format>
    <format dxfId="1754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4">
            <x v="6"/>
            <x v="94"/>
            <x v="113"/>
            <x v="114"/>
          </reference>
        </references>
      </pivotArea>
    </format>
    <format dxfId="1754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40"/>
          </reference>
        </references>
      </pivotArea>
    </format>
    <format dxfId="1754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3">
            <x v="29"/>
            <x v="30"/>
            <x v="31"/>
          </reference>
        </references>
      </pivotArea>
    </format>
    <format dxfId="1754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11"/>
          </reference>
        </references>
      </pivotArea>
    </format>
    <format dxfId="1753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1"/>
          </reference>
          <reference field="5" count="1">
            <x v="99"/>
          </reference>
        </references>
      </pivotArea>
    </format>
    <format dxfId="1753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1753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3"/>
          </reference>
        </references>
      </pivotArea>
    </format>
    <format dxfId="17536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4"/>
          </reference>
        </references>
      </pivotArea>
    </format>
    <format dxfId="17535">
      <pivotArea collapsedLevelsAreSubtotals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4"/>
          </reference>
          <reference field="5" count="1">
            <x v="103"/>
          </reference>
        </references>
      </pivotArea>
    </format>
    <format dxfId="17534">
      <pivotArea dataOnly="0" labelOnly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2">
            <x v="5"/>
            <x v="14"/>
          </reference>
        </references>
      </pivotArea>
    </format>
    <format dxfId="17533">
      <pivotArea dataOnly="0" labelOnly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4"/>
          </reference>
          <reference field="5" count="1">
            <x v="103"/>
          </reference>
        </references>
      </pivotArea>
    </format>
    <format dxfId="17532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7531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7530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529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4"/>
          </reference>
        </references>
      </pivotArea>
    </format>
    <format dxfId="17528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7527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526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525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7524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523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3">
            <x v="4"/>
            <x v="6"/>
            <x v="11"/>
          </reference>
        </references>
      </pivotArea>
    </format>
    <format dxfId="17522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4">
            <x v="23"/>
            <x v="46"/>
            <x v="50"/>
            <x v="121"/>
          </reference>
        </references>
      </pivotArea>
    </format>
    <format dxfId="17521">
      <pivotArea collapsedLevelsAreSubtotals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7520">
      <pivotArea dataOnly="0" labelOnly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7519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7518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17517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7516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7515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7514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513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4"/>
          </reference>
        </references>
      </pivotArea>
    </format>
    <format dxfId="17512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6">
            <x v="1"/>
            <x v="2"/>
            <x v="3"/>
            <x v="4"/>
            <x v="6"/>
            <x v="11"/>
          </reference>
        </references>
      </pivotArea>
    </format>
    <format dxfId="17511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5">
            <x v="23"/>
            <x v="45"/>
            <x v="46"/>
            <x v="50"/>
            <x v="121"/>
          </reference>
        </references>
      </pivotArea>
    </format>
    <format dxfId="17510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6">
            <x v="23"/>
            <x v="46"/>
            <x v="51"/>
            <x v="84"/>
            <x v="85"/>
            <x v="121"/>
          </reference>
        </references>
      </pivotArea>
    </format>
    <format dxfId="17509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8">
            <x v="23"/>
            <x v="45"/>
            <x v="46"/>
            <x v="50"/>
            <x v="51"/>
            <x v="84"/>
            <x v="85"/>
            <x v="121"/>
          </reference>
        </references>
      </pivotArea>
    </format>
    <format dxfId="1750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7507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9">
            <x v="23"/>
            <x v="34"/>
            <x v="45"/>
            <x v="46"/>
            <x v="50"/>
            <x v="51"/>
            <x v="84"/>
            <x v="85"/>
            <x v="121"/>
          </reference>
        </references>
      </pivotArea>
    </format>
    <format dxfId="1750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0"/>
          </reference>
          <reference field="4" count="1" selected="0">
            <x v="3"/>
          </reference>
          <reference field="5" count="1">
            <x v="34"/>
          </reference>
        </references>
      </pivotArea>
    </format>
    <format dxfId="17505">
      <pivotArea field="2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750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20"/>
          </reference>
          <reference field="4" count="1" selected="0">
            <x v="3"/>
          </reference>
          <reference field="5" count="1">
            <x v="34"/>
          </reference>
        </references>
      </pivotArea>
    </format>
    <format dxfId="17503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6">
            <x v="23"/>
            <x v="46"/>
            <x v="50"/>
            <x v="84"/>
            <x v="85"/>
            <x v="121"/>
          </reference>
        </references>
      </pivotArea>
    </format>
    <format dxfId="17502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7501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17500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7499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7498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7497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496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7495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7494">
      <pivotArea collapsedLevelsAreSubtotals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2">
            <x v="84"/>
            <x v="85"/>
          </reference>
        </references>
      </pivotArea>
    </format>
    <format dxfId="17493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7">
            <x v="23"/>
            <x v="45"/>
            <x v="46"/>
            <x v="50"/>
            <x v="84"/>
            <x v="85"/>
            <x v="121"/>
          </reference>
        </references>
      </pivotArea>
    </format>
    <format dxfId="17492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7491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7490">
      <pivotArea collapsedLevelsAreSubtotals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1"/>
          </reference>
        </references>
      </pivotArea>
    </format>
    <format dxfId="17489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20"/>
          </reference>
        </references>
      </pivotArea>
    </format>
    <format dxfId="17488">
      <pivotArea dataOnly="0" labelOnly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2">
            <x v="18"/>
            <x v="20"/>
          </reference>
        </references>
      </pivotArea>
    </format>
    <format dxfId="17487">
      <pivotArea dataOnly="0" labelOnly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2">
            <x v="2"/>
            <x v="3"/>
          </reference>
        </references>
      </pivotArea>
    </format>
    <format dxfId="17486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4">
            <x v="46"/>
            <x v="51"/>
            <x v="84"/>
            <x v="85"/>
          </reference>
        </references>
      </pivotArea>
    </format>
    <format dxfId="17485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3">
            <x v="18"/>
            <x v="19"/>
            <x v="20"/>
          </reference>
        </references>
      </pivotArea>
    </format>
    <format dxfId="17484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6">
            <x v="1"/>
            <x v="2"/>
            <x v="3"/>
            <x v="4"/>
            <x v="6"/>
            <x v="11"/>
          </reference>
        </references>
      </pivotArea>
    </format>
    <format dxfId="17483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 selected="0">
            <x v="3"/>
          </reference>
          <reference field="5" count="9">
            <x v="23"/>
            <x v="45"/>
            <x v="46"/>
            <x v="50"/>
            <x v="51"/>
            <x v="54"/>
            <x v="84"/>
            <x v="85"/>
            <x v="121"/>
          </reference>
        </references>
      </pivotArea>
    </format>
    <format dxfId="17482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 selected="0">
            <x v="3"/>
          </reference>
          <reference field="5" count="6">
            <x v="23"/>
            <x v="45"/>
            <x v="46"/>
            <x v="50"/>
            <x v="54"/>
            <x v="121"/>
          </reference>
        </references>
      </pivotArea>
    </format>
    <format dxfId="1748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17480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3">
            <x v="2"/>
            <x v="4"/>
            <x v="6"/>
          </reference>
        </references>
      </pivotArea>
    </format>
    <format dxfId="17479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5">
            <x v="23"/>
            <x v="46"/>
            <x v="84"/>
            <x v="85"/>
            <x v="121"/>
          </reference>
        </references>
      </pivotArea>
    </format>
    <format dxfId="17478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4"/>
          </reference>
        </references>
      </pivotArea>
    </format>
    <format dxfId="17477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476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7475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20"/>
          </reference>
          <reference field="4" count="1">
            <x v="3"/>
          </reference>
        </references>
      </pivotArea>
    </format>
    <format dxfId="17474">
      <pivotArea grandRow="1" outline="0" collapsedLevelsAreSubtotals="1" fieldPosition="0"/>
    </format>
    <format dxfId="17473">
      <pivotArea dataOnly="0" labelOnly="1" grandRow="1" outline="0" fieldPosition="0"/>
    </format>
    <format dxfId="17472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3">
            <x v="18"/>
            <x v="19"/>
            <x v="20"/>
          </reference>
        </references>
      </pivotArea>
    </format>
    <format dxfId="17471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4">
            <x v="2"/>
            <x v="3"/>
            <x v="4"/>
            <x v="6"/>
          </reference>
        </references>
      </pivotArea>
    </format>
    <format dxfId="17470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4"/>
          </reference>
        </references>
      </pivotArea>
    </format>
    <format dxfId="17469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468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467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7466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1"/>
          </reference>
        </references>
      </pivotArea>
    </format>
    <format dxfId="17465">
      <pivotArea dataOnly="0" labelOnly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4">
            <x v="2"/>
            <x v="3"/>
            <x v="4"/>
            <x v="11"/>
          </reference>
        </references>
      </pivotArea>
    </format>
    <format dxfId="17464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46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46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4"/>
          </reference>
        </references>
      </pivotArea>
    </format>
    <format dxfId="1746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4"/>
          </reference>
        </references>
      </pivotArea>
    </format>
    <format dxfId="17460">
      <pivotArea dataOnly="0" labelOnly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459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2">
            <x v="18"/>
            <x v="19"/>
          </reference>
        </references>
      </pivotArea>
    </format>
    <format dxfId="17458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3">
            <x v="2"/>
            <x v="3"/>
            <x v="6"/>
          </reference>
        </references>
      </pivotArea>
    </format>
    <format dxfId="17457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6">
            <x v="1"/>
            <x v="2"/>
            <x v="3"/>
            <x v="4"/>
            <x v="6"/>
            <x v="11"/>
          </reference>
        </references>
      </pivotArea>
    </format>
    <format dxfId="17456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7455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7454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7453">
      <pivotArea dataOnly="0" labelOnly="1" fieldPosition="0">
        <references count="2">
          <reference field="1" count="3">
            <x v="7"/>
            <x v="8"/>
            <x v="9"/>
          </reference>
          <reference field="2" count="1" selected="0">
            <x v="1"/>
          </reference>
        </references>
      </pivotArea>
    </format>
    <format dxfId="17452">
      <pivotArea dataOnly="0" labelOnly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3">
            <x v="0"/>
            <x v="4"/>
            <x v="5"/>
          </reference>
        </references>
      </pivotArea>
    </format>
    <format dxfId="17451">
      <pivotArea dataOnly="0" labelOnly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5">
            <x v="1"/>
            <x v="2"/>
            <x v="3"/>
            <x v="4"/>
            <x v="6"/>
          </reference>
        </references>
      </pivotArea>
    </format>
    <format dxfId="17450">
      <pivotArea collapsedLevelsAreSubtotals="1" fieldPosition="0">
        <references count="2">
          <reference field="1" count="1">
            <x v="6"/>
          </reference>
          <reference field="2" count="1" selected="0">
            <x v="1"/>
          </reference>
        </references>
      </pivotArea>
    </format>
    <format dxfId="17449">
      <pivotArea collapsedLevelsAreSubtotals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448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7447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7446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7445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17444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17443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7442">
      <pivotArea dataOnly="0" labelOnly="1" fieldPosition="0">
        <references count="2">
          <reference field="1" count="2">
            <x v="6"/>
            <x v="7"/>
          </reference>
          <reference field="2" count="1" selected="0">
            <x v="1"/>
          </reference>
        </references>
      </pivotArea>
    </format>
    <format dxfId="17441">
      <pivotArea dataOnly="0" labelOnly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3">
            <x v="0"/>
            <x v="3"/>
            <x v="4"/>
          </reference>
        </references>
      </pivotArea>
    </format>
    <format dxfId="17440">
      <pivotArea dataOnly="0" labelOnly="1" fieldPosition="0">
        <references count="4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5">
            <x v="1"/>
            <x v="2"/>
            <x v="3"/>
            <x v="4"/>
            <x v="6"/>
          </reference>
        </references>
      </pivotArea>
    </format>
    <format dxfId="17439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743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743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7436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5">
            <x v="5"/>
            <x v="17"/>
            <x v="18"/>
            <x v="19"/>
            <x v="20"/>
          </reference>
        </references>
      </pivotArea>
    </format>
    <format dxfId="17435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4">
            <x v="17"/>
            <x v="18"/>
            <x v="19"/>
            <x v="20"/>
          </reference>
        </references>
      </pivotArea>
    </format>
    <format dxfId="17434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6">
            <x v="1"/>
            <x v="2"/>
            <x v="3"/>
            <x v="4"/>
            <x v="6"/>
            <x v="11"/>
          </reference>
        </references>
      </pivotArea>
    </format>
    <format dxfId="17433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432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2">
            <x v="2"/>
            <x v="6"/>
          </reference>
        </references>
      </pivotArea>
    </format>
    <format dxfId="17431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3"/>
          </reference>
        </references>
      </pivotArea>
    </format>
    <format dxfId="17430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429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428">
      <pivotArea dataOnly="0" labelOnly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6">
            <x v="1"/>
            <x v="2"/>
            <x v="3"/>
            <x v="4"/>
            <x v="6"/>
            <x v="11"/>
          </reference>
        </references>
      </pivotArea>
    </format>
    <format dxfId="17427">
      <pivotArea dataOnly="0" labelOnly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426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4">
            <x v="5"/>
            <x v="17"/>
            <x v="18"/>
            <x v="19"/>
          </reference>
        </references>
      </pivotArea>
    </format>
    <format dxfId="17425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5"/>
          </reference>
          <reference field="4" count="6">
            <x v="1"/>
            <x v="2"/>
            <x v="3"/>
            <x v="4"/>
            <x v="6"/>
            <x v="11"/>
          </reference>
        </references>
      </pivotArea>
    </format>
    <format dxfId="17424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20"/>
          </reference>
          <reference field="4" count="1">
            <x v="3"/>
          </reference>
        </references>
      </pivotArea>
    </format>
    <format dxfId="17423">
      <pivotArea grandRow="1" outline="0" collapsedLevelsAreSubtotals="1" fieldPosition="0"/>
    </format>
    <format dxfId="17422">
      <pivotArea dataOnly="0" labelOnly="1" fieldPosition="0">
        <references count="2">
          <reference field="1" count="2">
            <x v="13"/>
            <x v="14"/>
          </reference>
          <reference field="2" count="1" selected="0">
            <x v="1"/>
          </reference>
        </references>
      </pivotArea>
    </format>
    <format dxfId="17421">
      <pivotArea dataOnly="0" labelOnly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6">
            <x v="5"/>
            <x v="15"/>
            <x v="16"/>
            <x v="17"/>
            <x v="18"/>
            <x v="19"/>
          </reference>
        </references>
      </pivotArea>
    </format>
    <format dxfId="17420">
      <pivotArea dataOnly="0" labelOnly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5"/>
          </reference>
          <reference field="4" count="6">
            <x v="1"/>
            <x v="2"/>
            <x v="3"/>
            <x v="4"/>
            <x v="6"/>
            <x v="11"/>
          </reference>
        </references>
      </pivotArea>
    </format>
    <format dxfId="17419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7418">
      <pivotArea dataOnly="0" labelOnly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417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17416">
      <pivotArea collapsedLevelsAreSubtotals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415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414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413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412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741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118"/>
          </reference>
        </references>
      </pivotArea>
    </format>
    <format dxfId="1741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117"/>
          </reference>
        </references>
      </pivotArea>
    </format>
    <format dxfId="17409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4"/>
          </reference>
        </references>
      </pivotArea>
    </format>
    <format dxfId="17408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7407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406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405">
      <pivotArea dataOnly="0" labelOnly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3">
            <x v="1"/>
            <x v="2"/>
            <x v="4"/>
          </reference>
        </references>
      </pivotArea>
    </format>
    <format dxfId="17404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3">
            <x v="65"/>
            <x v="68"/>
            <x v="112"/>
          </reference>
        </references>
      </pivotArea>
    </format>
    <format dxfId="1740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740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17401">
      <pivotArea dataOnly="0" labelOnly="1" fieldPosition="0">
        <references count="2">
          <reference field="1" count="1">
            <x v="15"/>
          </reference>
          <reference field="2" count="1" selected="0">
            <x v="0"/>
          </reference>
        </references>
      </pivotArea>
    </format>
    <format dxfId="17400">
      <pivotArea dataOnly="0" labelOnly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399">
      <pivotArea dataOnly="0" labelOnly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3">
            <x v="2"/>
            <x v="3"/>
            <x v="15"/>
          </reference>
        </references>
      </pivotArea>
    </format>
    <format dxfId="17398">
      <pivotArea dataOnly="0" labelOnly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5">
            <x v="38"/>
            <x v="73"/>
            <x v="89"/>
            <x v="91"/>
            <x v="96"/>
          </reference>
        </references>
      </pivotArea>
    </format>
    <format dxfId="17397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5" count="1">
            <x v="86"/>
          </reference>
        </references>
      </pivotArea>
    </format>
    <format dxfId="17396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11"/>
          </reference>
        </references>
      </pivotArea>
    </format>
    <format dxfId="17395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11"/>
          </reference>
          <reference field="5" count="2">
            <x v="7"/>
            <x v="20"/>
          </reference>
        </references>
      </pivotArea>
    </format>
    <format dxfId="17394">
      <pivotArea collapsedLevelsAreSubtotals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393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7392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08"/>
          </reference>
        </references>
      </pivotArea>
    </format>
    <format dxfId="17391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390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5" count="1">
            <x v="86"/>
          </reference>
        </references>
      </pivotArea>
    </format>
    <format dxfId="17389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11"/>
          </reference>
        </references>
      </pivotArea>
    </format>
    <format dxfId="17388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11"/>
          </reference>
          <reference field="5" count="2">
            <x v="7"/>
            <x v="20"/>
          </reference>
        </references>
      </pivotArea>
    </format>
    <format dxfId="17387">
      <pivotArea collapsedLevelsAreSubtotals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386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7385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08"/>
          </reference>
        </references>
      </pivotArea>
    </format>
    <format dxfId="17384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383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5" count="1">
            <x v="86"/>
          </reference>
        </references>
      </pivotArea>
    </format>
    <format dxfId="17382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11"/>
          </reference>
        </references>
      </pivotArea>
    </format>
    <format dxfId="17381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11"/>
          </reference>
          <reference field="5" count="2">
            <x v="7"/>
            <x v="20"/>
          </reference>
        </references>
      </pivotArea>
    </format>
    <format dxfId="17380">
      <pivotArea collapsedLevelsAreSubtotals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379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7378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08"/>
          </reference>
        </references>
      </pivotArea>
    </format>
    <format dxfId="17377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376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7375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17374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1737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5" count="1">
            <x v="86"/>
          </reference>
        </references>
      </pivotArea>
    </format>
    <format dxfId="1737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11"/>
          </reference>
        </references>
      </pivotArea>
    </format>
    <format dxfId="17371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37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90"/>
          </reference>
        </references>
      </pivotArea>
    </format>
    <format dxfId="17369">
      <pivotArea dataOnly="0" labelOnly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2">
            <x v="2"/>
            <x v="12"/>
          </reference>
        </references>
      </pivotArea>
    </format>
    <format dxfId="17368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6">
            <x v="1"/>
            <x v="2"/>
            <x v="3"/>
            <x v="6"/>
            <x v="8"/>
            <x v="11"/>
          </reference>
        </references>
      </pivotArea>
    </format>
    <format dxfId="17367">
      <pivotArea dataOnly="0" labelOnly="1" fieldPosition="0">
        <references count="5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8"/>
          </reference>
          <reference field="5" count="6">
            <x v="7"/>
            <x v="20"/>
            <x v="47"/>
            <x v="86"/>
            <x v="90"/>
            <x v="108"/>
          </reference>
        </references>
      </pivotArea>
    </format>
    <format dxfId="17366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17365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5" count="1">
            <x v="86"/>
          </reference>
        </references>
      </pivotArea>
    </format>
    <format dxfId="17364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11"/>
          </reference>
        </references>
      </pivotArea>
    </format>
    <format dxfId="17363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11"/>
          </reference>
          <reference field="5" count="2">
            <x v="7"/>
            <x v="20"/>
          </reference>
        </references>
      </pivotArea>
    </format>
    <format dxfId="17362">
      <pivotArea collapsedLevelsAreSubtotals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361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7360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08"/>
          </reference>
        </references>
      </pivotArea>
    </format>
    <format dxfId="17359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358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90"/>
          </reference>
        </references>
      </pivotArea>
    </format>
    <format dxfId="17357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0"/>
          </reference>
        </references>
      </pivotArea>
    </format>
    <format dxfId="17356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7355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7354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17353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5"/>
          </reference>
        </references>
      </pivotArea>
    </format>
    <format dxfId="17352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5"/>
          </reference>
          <reference field="5" count="2">
            <x v="91"/>
            <x v="96"/>
          </reference>
        </references>
      </pivotArea>
    </format>
    <format dxfId="17351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350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0"/>
          </reference>
        </references>
      </pivotArea>
    </format>
    <format dxfId="17349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7348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7347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17346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5"/>
          </reference>
        </references>
      </pivotArea>
    </format>
    <format dxfId="17345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5"/>
          </reference>
          <reference field="5" count="2">
            <x v="91"/>
            <x v="96"/>
          </reference>
        </references>
      </pivotArea>
    </format>
    <format dxfId="17344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34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734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92"/>
          </reference>
        </references>
      </pivotArea>
    </format>
    <format dxfId="17341">
      <pivotArea dataOnly="0" labelOnly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3">
            <x v="2"/>
            <x v="4"/>
            <x v="6"/>
          </reference>
        </references>
      </pivotArea>
    </format>
    <format dxfId="17340">
      <pivotArea dataOnly="0" labelOnly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0">
            <x v="0"/>
            <x v="1"/>
            <x v="29"/>
            <x v="30"/>
            <x v="31"/>
            <x v="32"/>
            <x v="33"/>
            <x v="92"/>
            <x v="115"/>
            <x v="116"/>
          </reference>
        </references>
      </pivotArea>
    </format>
    <format dxfId="17339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338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64"/>
            <x v="100"/>
          </reference>
        </references>
      </pivotArea>
    </format>
    <format dxfId="17337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17336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7335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7334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7333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7332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2">
            <x v="17"/>
            <x v="18"/>
          </reference>
        </references>
      </pivotArea>
    </format>
    <format dxfId="17331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5"/>
          </reference>
          <reference field="4" count="4">
            <x v="1"/>
            <x v="2"/>
            <x v="3"/>
            <x v="11"/>
          </reference>
        </references>
      </pivotArea>
    </format>
    <format dxfId="17330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6">
            <x v="45"/>
            <x v="50"/>
            <x v="54"/>
            <x v="64"/>
            <x v="100"/>
            <x v="121"/>
          </reference>
        </references>
      </pivotArea>
    </format>
    <format dxfId="17329">
      <pivotArea dataOnly="0" labelOnly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328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2">
            <x v="18"/>
            <x v="19"/>
          </reference>
        </references>
      </pivotArea>
    </format>
    <format dxfId="17327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3">
            <x v="2"/>
            <x v="4"/>
            <x v="6"/>
          </reference>
        </references>
      </pivotArea>
    </format>
    <format dxfId="17326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4">
            <x v="23"/>
            <x v="46"/>
            <x v="84"/>
            <x v="85"/>
          </reference>
        </references>
      </pivotArea>
    </format>
    <format dxfId="17325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"/>
          </reference>
          <reference field="5" count="5">
            <x v="23"/>
            <x v="45"/>
            <x v="46"/>
            <x v="50"/>
            <x v="121"/>
          </reference>
        </references>
      </pivotArea>
    </format>
    <format dxfId="17324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5">
            <x v="2"/>
            <x v="3"/>
            <x v="4"/>
            <x v="6"/>
            <x v="11"/>
          </reference>
        </references>
      </pivotArea>
    </format>
    <format dxfId="17323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3"/>
          </reference>
          <reference field="5" count="6">
            <x v="23"/>
            <x v="46"/>
            <x v="50"/>
            <x v="84"/>
            <x v="85"/>
            <x v="121"/>
          </reference>
        </references>
      </pivotArea>
    </format>
    <format dxfId="17322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4"/>
          </reference>
        </references>
      </pivotArea>
    </format>
    <format dxfId="17321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3">
            <x v="23"/>
            <x v="46"/>
            <x v="121"/>
          </reference>
        </references>
      </pivotArea>
    </format>
    <format dxfId="17320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3">
            <x v="4"/>
            <x v="6"/>
            <x v="11"/>
          </reference>
        </references>
      </pivotArea>
    </format>
    <format dxfId="17319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2">
            <x v="23"/>
            <x v="121"/>
          </reference>
        </references>
      </pivotArea>
    </format>
    <format dxfId="1731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5"/>
          </reference>
        </references>
      </pivotArea>
    </format>
    <format dxfId="1731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5"/>
          </reference>
          <reference field="5" count="2">
            <x v="91"/>
            <x v="96"/>
          </reference>
        </references>
      </pivotArea>
    </format>
    <format dxfId="1731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31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31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2">
            <x v="73"/>
            <x v="89"/>
          </reference>
        </references>
      </pivotArea>
    </format>
    <format dxfId="17313">
      <pivotArea collapsedLevelsAreSubtotals="1" fieldPosition="0">
        <references count="3">
          <reference field="4294967294" count="1" selected="0">
            <x v="0"/>
          </reference>
          <reference field="1" count="1">
            <x v="15"/>
          </reference>
          <reference field="2" count="1" selected="0">
            <x v="0"/>
          </reference>
        </references>
      </pivotArea>
    </format>
    <format dxfId="1731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7311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731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2"/>
          </reference>
        </references>
      </pivotArea>
    </format>
    <format dxfId="1730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730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4"/>
          </reference>
        </references>
      </pivotArea>
    </format>
    <format dxfId="1730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730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305">
      <pivotArea dataOnly="0" labelOnly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5">
            <x v="0"/>
            <x v="1"/>
            <x v="107"/>
            <x v="115"/>
            <x v="116"/>
          </reference>
        </references>
      </pivotArea>
    </format>
    <format dxfId="1730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47"/>
          </reference>
        </references>
      </pivotArea>
    </format>
    <format dxfId="1730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47"/>
          </reference>
        </references>
      </pivotArea>
    </format>
    <format dxfId="17302">
      <pivotArea collapsedLevelsAreSubtotals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106"/>
          </reference>
        </references>
      </pivotArea>
    </format>
    <format dxfId="17301">
      <pivotArea collapsedLevelsAreSubtotals="1" fieldPosition="0">
        <references count="2">
          <reference field="1" count="1">
            <x v="3"/>
          </reference>
          <reference field="2" count="1" selected="0">
            <x v="0"/>
          </reference>
        </references>
      </pivotArea>
    </format>
    <format dxfId="17300">
      <pivotArea collapsedLevelsAreSubtotals="1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299">
      <pivotArea collapsedLevelsAreSubtotals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298">
      <pivotArea collapsedLevelsAreSubtotals="1" fieldPosition="0">
        <references count="5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47"/>
          </reference>
        </references>
      </pivotArea>
    </format>
    <format dxfId="17297">
      <pivotArea collapsedLevelsAreSubtotals="1" fieldPosition="0">
        <references count="2">
          <reference field="1" count="1">
            <x v="4"/>
          </reference>
          <reference field="2" count="1" selected="0">
            <x v="0"/>
          </reference>
        </references>
      </pivotArea>
    </format>
    <format dxfId="17296">
      <pivotArea collapsedLevelsAreSubtotals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295">
      <pivotArea dataOnly="0" labelOnly="1" fieldPosition="0">
        <references count="5"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2">
            <x v="47"/>
            <x v="106"/>
          </reference>
        </references>
      </pivotArea>
    </format>
    <format dxfId="17294">
      <pivotArea collapsedLevelsAreSubtotals="1" fieldPosition="0">
        <references count="3">
          <reference field="4294967294" count="1" selected="0">
            <x v="0"/>
          </reference>
          <reference field="1" count="1">
            <x v="2"/>
          </reference>
          <reference field="2" count="1" selected="0">
            <x v="0"/>
          </reference>
        </references>
      </pivotArea>
    </format>
    <format dxfId="1729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29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29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106"/>
          </reference>
        </references>
      </pivotArea>
    </format>
    <format dxfId="17290">
      <pivotArea collapsedLevelsAreSubtotals="1" fieldPosition="0">
        <references count="3">
          <reference field="4294967294" count="1" selected="0">
            <x v="0"/>
          </reference>
          <reference field="1" count="1">
            <x v="3"/>
          </reference>
          <reference field="2" count="1" selected="0">
            <x v="0"/>
          </reference>
        </references>
      </pivotArea>
    </format>
    <format dxfId="1728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28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28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47"/>
          </reference>
        </references>
      </pivotArea>
    </format>
    <format dxfId="17286">
      <pivotArea collapsedLevelsAreSubtotals="1" fieldPosition="0">
        <references count="3">
          <reference field="4294967294" count="1" selected="0">
            <x v="0"/>
          </reference>
          <reference field="1" count="1">
            <x v="4"/>
          </reference>
          <reference field="2" count="1" selected="0">
            <x v="0"/>
          </reference>
        </references>
      </pivotArea>
    </format>
    <format dxfId="17285">
      <pivotArea dataOnly="0" labelOnly="1" fieldPosition="0">
        <references count="2">
          <reference field="1" count="2">
            <x v="3"/>
            <x v="4"/>
          </reference>
          <reference field="2" count="1" selected="0">
            <x v="0"/>
          </reference>
        </references>
      </pivotArea>
    </format>
    <format dxfId="17284">
      <pivotArea dataOnly="0" labelOnly="1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283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282">
      <pivotArea dataOnly="0" labelOnly="1" fieldPosition="0">
        <references count="5"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47"/>
          </reference>
        </references>
      </pivotArea>
    </format>
    <format dxfId="17281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5"/>
          </reference>
        </references>
      </pivotArea>
    </format>
    <format dxfId="17280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5"/>
          </reference>
          <reference field="5" count="1">
            <x v="86"/>
          </reference>
        </references>
      </pivotArea>
    </format>
    <format dxfId="17279">
      <pivotArea collapsedLevelsAreSubtotals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278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7277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08"/>
          </reference>
        </references>
      </pivotArea>
    </format>
    <format dxfId="17276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275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90"/>
          </reference>
        </references>
      </pivotArea>
    </format>
    <format dxfId="17274">
      <pivotArea collapsedLevelsAreSubtotals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7273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24"/>
          </reference>
        </references>
      </pivotArea>
    </format>
    <format dxfId="17272">
      <pivotArea dataOnly="0" labelOnly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271">
      <pivotArea dataOnly="0" labelOnly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4">
            <x v="1"/>
            <x v="2"/>
            <x v="3"/>
            <x v="5"/>
          </reference>
        </references>
      </pivotArea>
    </format>
    <format dxfId="17270">
      <pivotArea dataOnly="0" labelOnly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5"/>
          </reference>
          <reference field="5" count="4">
            <x v="24"/>
            <x v="86"/>
            <x v="90"/>
            <x v="108"/>
          </reference>
        </references>
      </pivotArea>
    </format>
    <format dxfId="17269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7268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111"/>
          </reference>
        </references>
      </pivotArea>
    </format>
    <format dxfId="17267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17266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43"/>
          </reference>
        </references>
      </pivotArea>
    </format>
    <format dxfId="17265">
      <pivotArea collapsedLevelsAreSubtotals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4"/>
          </reference>
        </references>
      </pivotArea>
    </format>
    <format dxfId="17264">
      <pivotArea dataOnly="0" labelOnly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4"/>
          </reference>
        </references>
      </pivotArea>
    </format>
    <format dxfId="17263">
      <pivotArea dataOnly="0" labelOnly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2">
            <x v="3"/>
            <x v="5"/>
          </reference>
        </references>
      </pivotArea>
    </format>
    <format dxfId="17262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2">
            <x v="43"/>
            <x v="111"/>
          </reference>
        </references>
      </pivotArea>
    </format>
    <format dxfId="17261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78"/>
          </reference>
        </references>
      </pivotArea>
    </format>
    <format dxfId="17260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17259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2">
            <x v="68"/>
            <x v="112"/>
          </reference>
        </references>
      </pivotArea>
    </format>
    <format dxfId="17258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17257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122"/>
          </reference>
        </references>
      </pivotArea>
    </format>
    <format dxfId="17256">
      <pivotArea dataOnly="0" labelOnly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2">
            <x v="4"/>
            <x v="5"/>
          </reference>
        </references>
      </pivotArea>
    </format>
    <format dxfId="17255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4">
            <x v="68"/>
            <x v="78"/>
            <x v="112"/>
            <x v="122"/>
          </reference>
        </references>
      </pivotArea>
    </format>
    <format dxfId="1725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14"/>
          </reference>
        </references>
      </pivotArea>
    </format>
    <format dxfId="1725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725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5">
            <x v="29"/>
            <x v="30"/>
            <x v="31"/>
            <x v="32"/>
            <x v="33"/>
          </reference>
        </references>
      </pivotArea>
    </format>
    <format dxfId="17251">
      <pivotArea dataOnly="0" labelOnly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2">
            <x v="3"/>
            <x v="5"/>
          </reference>
        </references>
      </pivotArea>
    </format>
    <format dxfId="17250">
      <pivotArea dataOnly="0" labelOnly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7">
            <x v="29"/>
            <x v="30"/>
            <x v="31"/>
            <x v="32"/>
            <x v="33"/>
            <x v="40"/>
            <x v="114"/>
          </reference>
        </references>
      </pivotArea>
    </format>
    <format dxfId="17249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2">
            <x v="32"/>
            <x v="33"/>
          </reference>
        </references>
      </pivotArea>
    </format>
    <format dxfId="17248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17247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40"/>
          </reference>
        </references>
      </pivotArea>
    </format>
    <format dxfId="17246">
      <pivotArea dataOnly="0" labelOnly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2">
            <x v="4"/>
            <x v="5"/>
          </reference>
        </references>
      </pivotArea>
    </format>
    <format dxfId="17245">
      <pivotArea dataOnly="0" labelOnly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3">
            <x v="32"/>
            <x v="33"/>
            <x v="40"/>
          </reference>
        </references>
      </pivotArea>
    </format>
    <format dxfId="17244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7243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2">
            <x v="115"/>
            <x v="116"/>
          </reference>
        </references>
      </pivotArea>
    </format>
    <format dxfId="17242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17241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92"/>
          </reference>
        </references>
      </pivotArea>
    </format>
    <format dxfId="17240">
      <pivotArea collapsedLevelsAreSubtotals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239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238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17237">
      <pivotArea dataOnly="0" labelOnly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2">
            <x v="0"/>
            <x v="5"/>
          </reference>
        </references>
      </pivotArea>
    </format>
    <format dxfId="17236">
      <pivotArea dataOnly="0" labelOnly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3">
            <x v="2"/>
            <x v="4"/>
            <x v="5"/>
          </reference>
        </references>
      </pivotArea>
    </format>
    <format dxfId="17235">
      <pivotArea dataOnly="0" labelOnly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4">
            <x v="0"/>
            <x v="92"/>
            <x v="115"/>
            <x v="116"/>
          </reference>
        </references>
      </pivotArea>
    </format>
    <format dxfId="1723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723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23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23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1"/>
            <x v="2"/>
          </reference>
        </references>
      </pivotArea>
    </format>
    <format dxfId="1723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722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1722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  <reference field="5" count="2">
            <x v="12"/>
            <x v="49"/>
          </reference>
        </references>
      </pivotArea>
    </format>
    <format dxfId="17227">
      <pivotArea dataOnly="0" labelOnly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2">
            <x v="5"/>
            <x v="6"/>
          </reference>
        </references>
      </pivotArea>
    </format>
    <format dxfId="17226">
      <pivotArea dataOnly="0" labelOnly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5"/>
          </reference>
          <reference field="4" count="2">
            <x v="2"/>
            <x v="3"/>
          </reference>
        </references>
      </pivotArea>
    </format>
    <format dxfId="17225">
      <pivotArea dataOnly="0" labelOnly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4"/>
          </reference>
          <reference field="5" count="7">
            <x v="1"/>
            <x v="2"/>
            <x v="11"/>
            <x v="12"/>
            <x v="49"/>
            <x v="107"/>
            <x v="117"/>
          </reference>
        </references>
      </pivotArea>
    </format>
    <format dxfId="17224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11"/>
          </reference>
        </references>
      </pivotArea>
    </format>
    <format dxfId="17223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1"/>
          </reference>
          <reference field="5" count="1">
            <x v="99"/>
          </reference>
        </references>
      </pivotArea>
    </format>
    <format dxfId="17222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3"/>
          </reference>
        </references>
      </pivotArea>
    </format>
    <format dxfId="17221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3"/>
          </reference>
          <reference field="5" count="1">
            <x v="36"/>
          </reference>
        </references>
      </pivotArea>
    </format>
    <format dxfId="17220">
      <pivotArea collapsedLevelsAreSubtotals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219">
      <pivotArea collapsedLevelsAreSubtotals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218">
      <pivotArea collapsedLevelsAreSubtotals="1" fieldPosition="0">
        <references count="5">
          <reference field="1" count="1" selected="0">
            <x v="1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2">
            <x v="2"/>
            <x v="118"/>
          </reference>
        </references>
      </pivotArea>
    </format>
    <format dxfId="17217">
      <pivotArea dataOnly="0" labelOnly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2">
            <x v="5"/>
            <x v="8"/>
          </reference>
        </references>
      </pivotArea>
    </format>
    <format dxfId="17216">
      <pivotArea dataOnly="0" labelOnly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3">
            <x v="2"/>
            <x v="3"/>
            <x v="11"/>
          </reference>
        </references>
      </pivotArea>
    </format>
    <format dxfId="17215">
      <pivotArea dataOnly="0" labelOnly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1"/>
          </reference>
          <reference field="5" count="4">
            <x v="2"/>
            <x v="36"/>
            <x v="99"/>
            <x v="118"/>
          </reference>
        </references>
      </pivotArea>
    </format>
    <format dxfId="17214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7213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212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5"/>
          </reference>
        </references>
      </pivotArea>
    </format>
    <format dxfId="17211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5"/>
          </reference>
          <reference field="5" count="1">
            <x v="46"/>
          </reference>
        </references>
      </pivotArea>
    </format>
    <format dxfId="17210">
      <pivotArea collapsedLevelsAreSubtotals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209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208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7207">
      <pivotArea collapsedLevelsAreSubtotals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2">
            <x v="84"/>
            <x v="85"/>
          </reference>
        </references>
      </pivotArea>
    </format>
    <format dxfId="17206">
      <pivotArea dataOnly="0" labelOnly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205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2">
            <x v="18"/>
            <x v="19"/>
          </reference>
        </references>
      </pivotArea>
    </format>
    <format dxfId="17204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2">
            <x v="2"/>
            <x v="5"/>
          </reference>
        </references>
      </pivotArea>
    </format>
    <format dxfId="17203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4">
            <x v="23"/>
            <x v="46"/>
            <x v="84"/>
            <x v="85"/>
          </reference>
        </references>
      </pivotArea>
    </format>
    <format dxfId="17202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4"/>
          </reference>
        </references>
      </pivotArea>
    </format>
    <format dxfId="17201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1">
            <x v="23"/>
          </reference>
        </references>
      </pivotArea>
    </format>
    <format dxfId="17200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5"/>
          </reference>
          <reference field="5" count="1">
            <x v="46"/>
          </reference>
        </references>
      </pivotArea>
    </format>
    <format dxfId="17199">
      <pivotArea collapsedLevelsAreSubtotals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2">
            <x v="84"/>
            <x v="85"/>
          </reference>
        </references>
      </pivotArea>
    </format>
    <format dxfId="17198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2">
            <x v="18"/>
            <x v="19"/>
          </reference>
        </references>
      </pivotArea>
    </format>
    <format dxfId="17197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3">
            <x v="2"/>
            <x v="4"/>
            <x v="5"/>
          </reference>
        </references>
      </pivotArea>
    </format>
    <format dxfId="17196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4"/>
          </reference>
          <reference field="5" count="4">
            <x v="23"/>
            <x v="46"/>
            <x v="84"/>
            <x v="85"/>
          </reference>
        </references>
      </pivotArea>
    </format>
    <format dxfId="17195">
      <pivotArea dataOnly="0" labelOnly="1" fieldPosition="0">
        <references count="1">
          <reference field="4" count="0"/>
        </references>
      </pivotArea>
    </format>
    <format dxfId="1719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5"/>
          </reference>
          <reference field="5" count="1">
            <x v="46"/>
          </reference>
        </references>
      </pivotArea>
    </format>
    <format dxfId="1719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5"/>
          </reference>
          <reference field="5" count="1">
            <x v="46"/>
          </reference>
        </references>
      </pivotArea>
    </format>
    <format dxfId="1719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16"/>
          </reference>
        </references>
      </pivotArea>
    </format>
    <format dxfId="1719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1719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92"/>
          </reference>
        </references>
      </pivotArea>
    </format>
    <format dxfId="17189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18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18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1718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16"/>
          </reference>
        </references>
      </pivotArea>
    </format>
    <format dxfId="1718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1718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92"/>
          </reference>
        </references>
      </pivotArea>
    </format>
    <format dxfId="17183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18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18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1718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40"/>
          </reference>
        </references>
      </pivotArea>
    </format>
    <format dxfId="1717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40"/>
          </reference>
        </references>
      </pivotArea>
    </format>
    <format dxfId="1717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122"/>
          </reference>
        </references>
      </pivotArea>
    </format>
    <format dxfId="1717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122"/>
          </reference>
        </references>
      </pivotArea>
    </format>
    <format dxfId="1717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111"/>
          </reference>
        </references>
      </pivotArea>
    </format>
    <format dxfId="1717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1717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43"/>
          </reference>
        </references>
      </pivotArea>
    </format>
    <format dxfId="17173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>
            <x v="4"/>
          </reference>
        </references>
      </pivotArea>
    </format>
    <format dxfId="1717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1717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78"/>
          </reference>
        </references>
      </pivotArea>
    </format>
    <format dxfId="1717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1716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111"/>
          </reference>
        </references>
      </pivotArea>
    </format>
    <format dxfId="1716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1716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43"/>
          </reference>
        </references>
      </pivotArea>
    </format>
    <format dxfId="17166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>
            <x v="4"/>
          </reference>
        </references>
      </pivotArea>
    </format>
    <format dxfId="1716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1716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78"/>
          </reference>
        </references>
      </pivotArea>
    </format>
    <format dxfId="1716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1716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5"/>
          </reference>
          <reference field="5" count="1">
            <x v="86"/>
          </reference>
        </references>
      </pivotArea>
    </format>
    <format dxfId="1716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5"/>
          </reference>
          <reference field="5" count="1">
            <x v="86"/>
          </reference>
        </references>
      </pivotArea>
    </format>
    <format dxfId="1716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1715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43"/>
          </reference>
        </references>
      </pivotArea>
    </format>
    <format dxfId="1715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1715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1715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2">
            <x v="68"/>
            <x v="112"/>
          </reference>
        </references>
      </pivotArea>
    </format>
    <format dxfId="1715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1715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122"/>
          </reference>
        </references>
      </pivotArea>
    </format>
    <format dxfId="1715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1715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122"/>
          </reference>
        </references>
      </pivotArea>
    </format>
    <format dxfId="17151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17150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40"/>
          </reference>
        </references>
      </pivotArea>
    </format>
    <format dxfId="17149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5"/>
          </reference>
        </references>
      </pivotArea>
    </format>
    <format dxfId="17148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5"/>
          </reference>
          <reference field="5" count="1">
            <x v="46"/>
          </reference>
        </references>
      </pivotArea>
    </format>
    <format dxfId="17147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7146">
      <pivotArea collapsedLevelsAreSubtotals="1" fieldPosition="0">
        <references count="5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1">
            <x v="84"/>
          </reference>
        </references>
      </pivotArea>
    </format>
    <format dxfId="1714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1714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92"/>
          </reference>
        </references>
      </pivotArea>
    </format>
    <format dxfId="1714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1714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714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2">
            <x v="115"/>
            <x v="116"/>
          </reference>
        </references>
      </pivotArea>
    </format>
    <format dxfId="17140">
      <pivotArea collapsedLevelsAreSubtotals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25"/>
          </reference>
        </references>
      </pivotArea>
    </format>
    <format dxfId="17139">
      <pivotArea collapsedLevelsAreSubtotals="1" fieldPosition="0">
        <references count="2">
          <reference field="1" count="1">
            <x v="5"/>
          </reference>
          <reference field="2" count="1" selected="0">
            <x v="0"/>
          </reference>
        </references>
      </pivotArea>
    </format>
    <format dxfId="17138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7137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7136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3"/>
          </reference>
          <reference field="5" count="1">
            <x v="80"/>
          </reference>
        </references>
      </pivotArea>
    </format>
    <format dxfId="17135">
      <pivotArea collapsedLevelsAreSubtotals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17134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7133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17132">
      <pivotArea collapsedLevelsAreSubtotals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5"/>
          </reference>
        </references>
      </pivotArea>
    </format>
    <format dxfId="17131">
      <pivotArea collapsedLevelsAreSubtotals="1" fieldPosition="0">
        <references count="5">
          <reference field="1" count="1" selected="0">
            <x v="5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5"/>
          </reference>
          <reference field="5" count="2">
            <x v="91"/>
            <x v="96"/>
          </reference>
        </references>
      </pivotArea>
    </format>
    <format dxfId="17130">
      <pivotArea dataOnly="0" labelOnly="1" fieldPosition="0">
        <references count="2">
          <reference field="1" count="1">
            <x v="5"/>
          </reference>
          <reference field="2" count="1" selected="0">
            <x v="0"/>
          </reference>
        </references>
      </pivotArea>
    </format>
    <format dxfId="17129">
      <pivotArea dataOnly="0" labelOnly="1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2">
            <x v="10"/>
            <x v="11"/>
          </reference>
        </references>
      </pivotArea>
    </format>
    <format dxfId="17128">
      <pivotArea dataOnly="0" labelOnly="1" fieldPosition="0">
        <references count="4">
          <reference field="1" count="1" selected="0">
            <x v="5"/>
          </reference>
          <reference field="2" count="1" selected="0">
            <x v="0"/>
          </reference>
          <reference field="3" count="1" selected="0">
            <x v="10"/>
          </reference>
          <reference field="4" count="2">
            <x v="3"/>
            <x v="15"/>
          </reference>
        </references>
      </pivotArea>
    </format>
    <format dxfId="17127">
      <pivotArea dataOnly="0" labelOnly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5">
            <x v="25"/>
            <x v="38"/>
            <x v="80"/>
            <x v="91"/>
            <x v="96"/>
          </reference>
        </references>
      </pivotArea>
    </format>
    <format dxfId="1712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11"/>
          </reference>
          <reference field="5" count="2">
            <x v="7"/>
            <x v="20"/>
          </reference>
        </references>
      </pivotArea>
    </format>
    <format dxfId="17125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5"/>
          </reference>
          <reference field="5" count="1">
            <x v="86"/>
          </reference>
        </references>
      </pivotArea>
    </format>
    <format dxfId="1712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12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712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08"/>
          </reference>
        </references>
      </pivotArea>
    </format>
    <format dxfId="1712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11"/>
          </reference>
          <reference field="5" count="1">
            <x v="20"/>
          </reference>
        </references>
      </pivotArea>
    </format>
    <format dxfId="1712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5"/>
          </reference>
        </references>
      </pivotArea>
    </format>
    <format dxfId="1711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5"/>
          </reference>
          <reference field="5" count="1">
            <x v="86"/>
          </reference>
        </references>
      </pivotArea>
    </format>
    <format dxfId="17118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711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711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08"/>
          </reference>
        </references>
      </pivotArea>
    </format>
    <format dxfId="1711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11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90"/>
          </reference>
        </references>
      </pivotArea>
    </format>
    <format dxfId="1711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711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5"/>
          </reference>
        </references>
      </pivotArea>
    </format>
    <format dxfId="1711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5"/>
          </reference>
        </references>
      </pivotArea>
    </format>
    <format dxfId="1711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1710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1710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1710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17106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710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23"/>
          </reference>
        </references>
      </pivotArea>
    </format>
    <format dxfId="1710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23"/>
          </reference>
        </references>
      </pivotArea>
    </format>
    <format dxfId="1710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23"/>
          </reference>
        </references>
      </pivotArea>
    </format>
    <format dxfId="1710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23"/>
          </reference>
        </references>
      </pivotArea>
    </format>
    <format dxfId="1710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23"/>
          </reference>
        </references>
      </pivotArea>
    </format>
    <format dxfId="1710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23"/>
          </reference>
        </references>
      </pivotArea>
    </format>
    <format dxfId="17099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7098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23"/>
          </reference>
        </references>
      </pivotArea>
    </format>
    <format dxfId="17097">
      <pivotArea collapsedLevelsAreSubtotals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7096">
      <pivotArea collapsedLevelsAreSubtotals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6"/>
          </reference>
        </references>
      </pivotArea>
    </format>
    <format dxfId="17095">
      <pivotArea dataOnly="0" labelOnly="1" fieldPosition="0">
        <references count="2">
          <reference field="1" count="1">
            <x v="7"/>
          </reference>
          <reference field="2" count="1" selected="0">
            <x v="1"/>
          </reference>
        </references>
      </pivotArea>
    </format>
    <format dxfId="17094">
      <pivotArea dataOnly="0" labelOnly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093">
      <pivotArea dataOnly="0" labelOnly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2">
            <x v="1"/>
            <x v="2"/>
          </reference>
        </references>
      </pivotArea>
    </format>
    <format dxfId="17092">
      <pivotArea dataOnly="0" labelOnly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2">
            <x v="6"/>
            <x v="123"/>
          </reference>
        </references>
      </pivotArea>
    </format>
    <format dxfId="17091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7090">
      <pivotArea collapsedLevelsAreSubtotals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23"/>
          </reference>
        </references>
      </pivotArea>
    </format>
    <format dxfId="17089">
      <pivotArea collapsedLevelsAreSubtotals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7088">
      <pivotArea dataOnly="0" labelOnly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2">
            <x v="1"/>
            <x v="2"/>
          </reference>
        </references>
      </pivotArea>
    </format>
    <format dxfId="17087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23"/>
          </reference>
        </references>
      </pivotArea>
    </format>
    <format dxfId="17086">
      <pivotArea collapsedLevelsAreSubtotals="1" fieldPosition="0">
        <references count="5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23"/>
          </reference>
        </references>
      </pivotArea>
    </format>
    <format dxfId="17085">
      <pivotArea collapsedLevelsAreSubtotals="1" fieldPosition="0">
        <references count="4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708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23"/>
          </reference>
        </references>
      </pivotArea>
    </format>
    <format dxfId="1708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708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2">
            <x v="6"/>
            <x v="94"/>
          </reference>
        </references>
      </pivotArea>
    </format>
    <format dxfId="17081">
      <pivotArea collapsedLevelsAreSubtotals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17080">
      <pivotArea collapsedLevelsAreSubtotals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4"/>
          </reference>
        </references>
      </pivotArea>
    </format>
    <format dxfId="17079">
      <pivotArea collapsedLevelsAreSubtotals="1" fieldPosition="0">
        <references count="2">
          <reference field="1" count="1">
            <x v="7"/>
          </reference>
          <reference field="2" count="1" selected="0">
            <x v="1"/>
          </reference>
        </references>
      </pivotArea>
    </format>
    <format dxfId="17078">
      <pivotArea collapsedLevelsAreSubtotals="1" fieldPosition="0">
        <references count="3">
          <reference field="1" count="1" selected="0">
            <x v="7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077">
      <pivotArea collapsedLevelsAreSubtotals="1" fieldPosition="0">
        <references count="2">
          <reference field="1" count="1">
            <x v="8"/>
          </reference>
          <reference field="2" count="1" selected="0">
            <x v="1"/>
          </reference>
        </references>
      </pivotArea>
    </format>
    <format dxfId="17076">
      <pivotArea collapsedLevelsAreSubtotals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075">
      <pivotArea collapsedLevelsAreSubtotals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74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7073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4"/>
          </reference>
        </references>
      </pivotArea>
    </format>
    <format dxfId="17072">
      <pivotArea collapsedLevelsAreSubtotals="1" fieldPosition="0">
        <references count="2">
          <reference field="1" count="1">
            <x v="9"/>
          </reference>
          <reference field="2" count="1" selected="0">
            <x v="1"/>
          </reference>
        </references>
      </pivotArea>
    </format>
    <format dxfId="17071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7070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7069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7068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17067">
      <pivotArea collapsedLevelsAreSubtotals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66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7065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7064">
      <pivotArea collapsedLevelsAreSubtotals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63">
      <pivotArea collapsedLevelsAreSubtotals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7062">
      <pivotArea collapsedLevelsAreSubtotals="1" fieldPosition="0">
        <references count="2">
          <reference field="1" count="1">
            <x v="11"/>
          </reference>
          <reference field="2" count="1" selected="0">
            <x v="1"/>
          </reference>
        </references>
      </pivotArea>
    </format>
    <format dxfId="17061">
      <pivotArea dataOnly="0" labelOnly="1" fieldPosition="0">
        <references count="2">
          <reference field="1" count="2">
            <x v="10"/>
            <x v="11"/>
          </reference>
          <reference field="2" count="1" selected="0">
            <x v="1"/>
          </reference>
        </references>
      </pivotArea>
    </format>
    <format dxfId="17060">
      <pivotArea dataOnly="0" labelOnly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4">
            <x v="1"/>
            <x v="7"/>
            <x v="8"/>
            <x v="9"/>
          </reference>
        </references>
      </pivotArea>
    </format>
    <format dxfId="17059">
      <pivotArea collapsedLevelsAreSubtotals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17058">
      <pivotArea collapsedLevelsAreSubtotals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57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7056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7055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6"/>
          </reference>
        </references>
      </pivotArea>
    </format>
    <format dxfId="17054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53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7052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7051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1"/>
          </reference>
        </references>
      </pivotArea>
    </format>
    <format dxfId="17050">
      <pivotArea collapsedLevelsAreSubtotals="1" fieldPosition="0">
        <references count="2">
          <reference field="1" count="1">
            <x v="13"/>
          </reference>
          <reference field="2" count="1" selected="0">
            <x v="1"/>
          </reference>
        </references>
      </pivotArea>
    </format>
    <format dxfId="17049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7"/>
          </reference>
        </references>
      </pivotArea>
    </format>
    <format dxfId="17048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047">
      <pivotArea dataOnly="0" labelOnly="1" fieldPosition="0">
        <references count="2">
          <reference field="1" count="2">
            <x v="12"/>
            <x v="13"/>
          </reference>
          <reference field="2" count="1" selected="0">
            <x v="1"/>
          </reference>
        </references>
      </pivotArea>
    </format>
    <format dxfId="17046">
      <pivotArea dataOnly="0" labelOnly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6">
            <x v="1"/>
            <x v="14"/>
            <x v="15"/>
            <x v="16"/>
            <x v="17"/>
            <x v="18"/>
          </reference>
        </references>
      </pivotArea>
    </format>
    <format dxfId="17045">
      <pivotArea dataOnly="0" labelOnly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3">
            <x v="2"/>
            <x v="3"/>
            <x v="11"/>
          </reference>
        </references>
      </pivotArea>
    </format>
    <format dxfId="17044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043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42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7041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2">
            <x v="1"/>
            <x v="19"/>
          </reference>
        </references>
      </pivotArea>
    </format>
    <format dxfId="1704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703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7038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37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36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35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3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33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3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31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30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29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28">
      <pivotArea collapsedLevelsAreSubtotals="1" fieldPosition="0">
        <references count="2">
          <reference field="1" count="1">
            <x v="11"/>
          </reference>
          <reference field="2" count="1" selected="0">
            <x v="1"/>
          </reference>
        </references>
      </pivotArea>
    </format>
    <format dxfId="17027">
      <pivotArea collapsedLevelsAreSubtotals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17026">
      <pivotArea collapsedLevelsAreSubtotals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25">
      <pivotArea collapsedLevelsAreSubtotals="1" fieldPosition="0">
        <references count="2">
          <reference field="1" count="1">
            <x v="12"/>
          </reference>
          <reference field="2" count="1" selected="0">
            <x v="1"/>
          </reference>
        </references>
      </pivotArea>
    </format>
    <format dxfId="17024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7023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6"/>
          </reference>
        </references>
      </pivotArea>
    </format>
    <format dxfId="17022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21">
      <pivotArea collapsedLevelsAreSubtotals="1" fieldPosition="0">
        <references count="2">
          <reference field="1" count="1">
            <x v="13"/>
          </reference>
          <reference field="2" count="1" selected="0">
            <x v="1"/>
          </reference>
        </references>
      </pivotArea>
    </format>
    <format dxfId="17020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7"/>
          </reference>
        </references>
      </pivotArea>
    </format>
    <format dxfId="17019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018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017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16">
      <pivotArea collapsedLevelsAreSubtotals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7015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014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20"/>
          </reference>
        </references>
      </pivotArea>
    </format>
    <format dxfId="1701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9"/>
          </reference>
        </references>
      </pivotArea>
    </format>
    <format dxfId="1701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11">
      <pivotArea collapsedLevelsAreSubtotals="1" fieldPosition="0">
        <references count="3">
          <reference field="4294967294" count="1" selected="0">
            <x v="0"/>
          </reference>
          <reference field="1" count="1">
            <x v="11"/>
          </reference>
          <reference field="2" count="1" selected="0">
            <x v="1"/>
          </reference>
        </references>
      </pivotArea>
    </format>
    <format dxfId="1701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1700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7008">
      <pivotArea collapsedLevelsAreSubtotals="1" fieldPosition="0">
        <references count="3">
          <reference field="4294967294" count="1" selected="0">
            <x v="0"/>
          </reference>
          <reference field="1" count="1">
            <x v="12"/>
          </reference>
          <reference field="2" count="1" selected="0">
            <x v="1"/>
          </reference>
        </references>
      </pivotArea>
    </format>
    <format dxfId="17007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7"/>
          </reference>
        </references>
      </pivotArea>
    </format>
    <format dxfId="1700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700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700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7003">
      <pivotArea collapsedLevelsAreSubtotals="1" fieldPosition="0">
        <references count="2">
          <reference field="4294967294" count="1" selected="0">
            <x v="0"/>
          </reference>
          <reference field="2" count="1">
            <x v="1"/>
          </reference>
        </references>
      </pivotArea>
    </format>
    <format dxfId="17002">
      <pivotArea collapsedLevelsAreSubtotals="1" fieldPosition="0">
        <references count="3">
          <reference field="4294967294" count="1" selected="0">
            <x v="0"/>
          </reference>
          <reference field="1" count="1">
            <x v="5"/>
          </reference>
          <reference field="2" count="1" selected="0">
            <x v="1"/>
          </reference>
        </references>
      </pivotArea>
    </format>
    <format dxfId="1700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700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699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1699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6"/>
          </reference>
        </references>
      </pivotArea>
    </format>
    <format dxfId="1699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1699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699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6994">
      <pivotArea dataOnly="0" labelOnly="1" fieldPosition="0">
        <references count="2">
          <reference field="1" count="2">
            <x v="11"/>
            <x v="12"/>
          </reference>
          <reference field="2" count="1" selected="0">
            <x v="1"/>
          </reference>
        </references>
      </pivotArea>
    </format>
    <format dxfId="16993">
      <pivotArea dataOnly="0" labelOnly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2">
            <x v="1"/>
            <x v="14"/>
          </reference>
        </references>
      </pivotArea>
    </format>
    <format dxfId="16992">
      <pivotArea dataOnly="0" labelOnly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3">
            <x v="2"/>
            <x v="3"/>
            <x v="4"/>
          </reference>
        </references>
      </pivotArea>
    </format>
    <format dxfId="16991">
      <pivotArea collapsedLevelsAreSubtotals="1" fieldPosition="0">
        <references count="3">
          <reference field="4294967294" count="1" selected="0">
            <x v="0"/>
          </reference>
          <reference field="1" count="1">
            <x v="13"/>
          </reference>
          <reference field="2" count="1" selected="0">
            <x v="1"/>
          </reference>
        </references>
      </pivotArea>
    </format>
    <format dxfId="16990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7"/>
          </reference>
        </references>
      </pivotArea>
    </format>
    <format dxfId="16989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>
            <x v="3"/>
          </reference>
        </references>
      </pivotArea>
    </format>
    <format dxfId="1698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98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86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8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84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8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8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81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80">
      <pivotArea dataOnly="0" labelOnly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3">
            <x v="0"/>
            <x v="1"/>
            <x v="107"/>
          </reference>
        </references>
      </pivotArea>
    </format>
    <format dxfId="16979">
      <pivotArea collapsedLevelsAreSubtotals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978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77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6976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4"/>
          </reference>
        </references>
      </pivotArea>
    </format>
    <format dxfId="16975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6974">
      <pivotArea collapsedLevelsAreSubtotals="1" fieldPosition="0">
        <references count="2">
          <reference field="1" count="1">
            <x v="9"/>
          </reference>
          <reference field="2" count="1" selected="0">
            <x v="1"/>
          </reference>
        </references>
      </pivotArea>
    </format>
    <format dxfId="16973">
      <pivotArea collapsedLevelsAreSubtotals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972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71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6970">
      <pivotArea collapsedLevelsAreSubtotals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4"/>
          </reference>
        </references>
      </pivotArea>
    </format>
    <format dxfId="16969">
      <pivotArea collapsedLevelsAreSubtotals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6968">
      <pivotArea collapsedLevelsAreSubtotals="1" fieldPosition="0">
        <references count="2">
          <reference field="1" count="1">
            <x v="9"/>
          </reference>
          <reference field="2" count="1" selected="0">
            <x v="1"/>
          </reference>
        </references>
      </pivotArea>
    </format>
    <format dxfId="16967">
      <pivotArea dataOnly="0" labelOnly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966">
      <pivotArea dataOnly="0" labelOnly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3">
            <x v="0"/>
            <x v="1"/>
            <x v="107"/>
          </reference>
        </references>
      </pivotArea>
    </format>
    <format dxfId="16965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92"/>
          </reference>
        </references>
      </pivotArea>
    </format>
    <format dxfId="16964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6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696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4"/>
          </reference>
        </references>
      </pivotArea>
    </format>
    <format dxfId="1696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696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5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695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4"/>
          </reference>
        </references>
      </pivotArea>
    </format>
    <format dxfId="1695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6956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1"/>
            <x v="2"/>
          </reference>
        </references>
      </pivotArea>
    </format>
    <format dxfId="16955">
      <pivotArea collapsedLevelsAreSubtotals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954">
      <pivotArea collapsedLevelsAreSubtotals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16953">
      <pivotArea collapsedLevelsAreSubtotals="1" fieldPosition="0">
        <references count="2">
          <reference field="1" count="1">
            <x v="10"/>
          </reference>
          <reference field="2" count="1" selected="0">
            <x v="1"/>
          </reference>
        </references>
      </pivotArea>
    </format>
    <format dxfId="16952">
      <pivotArea collapsedLevelsAreSubtotals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9"/>
          </reference>
        </references>
      </pivotArea>
    </format>
    <format dxfId="16951">
      <pivotArea dataOnly="0" labelOnly="1" fieldPosition="0">
        <references count="2">
          <reference field="1" count="1">
            <x v="10"/>
          </reference>
          <reference field="2" count="1" selected="0">
            <x v="1"/>
          </reference>
        </references>
      </pivotArea>
    </format>
    <format dxfId="16950">
      <pivotArea dataOnly="0" labelOnly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9"/>
          </reference>
        </references>
      </pivotArea>
    </format>
    <format dxfId="16949">
      <pivotArea collapsedLevelsAreSubtotals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948">
      <pivotArea dataOnly="0" labelOnly="1" fieldPosition="0">
        <references count="3">
          <reference field="1" count="1" selected="0">
            <x v="1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947">
      <pivotArea dataOnly="0" labelOnly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46">
      <pivotArea dataOnly="0" labelOnly="1" fieldPosition="0">
        <references count="5"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6945">
      <pivotArea collapsedLevelsAreSubtotals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44">
      <pivotArea collapsedLevelsAreSubtotals="1" fieldPosition="0">
        <references count="5"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2"/>
            <x v="118"/>
          </reference>
        </references>
      </pivotArea>
    </format>
    <format dxfId="16943">
      <pivotArea dataOnly="0" labelOnly="1" fieldPosition="0">
        <references count="4"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42">
      <pivotArea dataOnly="0" labelOnly="1" fieldPosition="0">
        <references count="5"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2"/>
            <x v="118"/>
          </reference>
        </references>
      </pivotArea>
    </format>
    <format dxfId="1694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1"/>
            <x v="2"/>
          </reference>
        </references>
      </pivotArea>
    </format>
    <format dxfId="1694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93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1693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1"/>
            <x v="2"/>
          </reference>
        </references>
      </pivotArea>
    </format>
    <format dxfId="1693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93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1693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2"/>
            <x v="118"/>
          </reference>
        </references>
      </pivotArea>
    </format>
    <format dxfId="1693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2"/>
            <x v="118"/>
          </reference>
        </references>
      </pivotArea>
    </format>
    <format dxfId="1693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693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93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2">
            <x v="35"/>
            <x v="77"/>
          </reference>
        </references>
      </pivotArea>
    </format>
    <format dxfId="16930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692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92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2">
            <x v="35"/>
            <x v="77"/>
          </reference>
        </references>
      </pivotArea>
    </format>
    <format dxfId="16927">
      <pivotArea collapsedLevelsAreSubtotals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6926">
      <pivotArea collapsedLevelsAreSubtotals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925">
      <pivotArea collapsedLevelsAreSubtotals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2">
            <x v="35"/>
            <x v="77"/>
          </reference>
        </references>
      </pivotArea>
    </format>
    <format dxfId="16924">
      <pivotArea collapsedLevelsAreSubtotals="1" fieldPosition="0">
        <references count="2">
          <reference field="1" count="1">
            <x v="12"/>
          </reference>
          <reference field="2" count="1" selected="0">
            <x v="1"/>
          </reference>
        </references>
      </pivotArea>
    </format>
    <format dxfId="16923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6922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6921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 selected="0">
            <x v="3"/>
          </reference>
          <reference field="5" count="1">
            <x v="52"/>
          </reference>
        </references>
      </pivotArea>
    </format>
    <format dxfId="16920">
      <pivotArea dataOnly="0" labelOnly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6919">
      <pivotArea dataOnly="0" labelOnly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4">
            <x v="2"/>
            <x v="35"/>
            <x v="52"/>
            <x v="77"/>
          </reference>
        </references>
      </pivotArea>
    </format>
    <format dxfId="16918">
      <pivotArea collapsedLevelsAreSubtotals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917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16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2"/>
            <x v="63"/>
          </reference>
        </references>
      </pivotArea>
    </format>
    <format dxfId="16915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914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6913">
      <pivotArea collapsedLevelsAreSubtotals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1"/>
          </reference>
        </references>
      </pivotArea>
    </format>
    <format dxfId="16912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119"/>
          </reference>
        </references>
      </pivotArea>
    </format>
    <format dxfId="16911">
      <pivotArea dataOnly="0" labelOnly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910">
      <pivotArea dataOnly="0" labelOnly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3">
            <x v="2"/>
            <x v="3"/>
            <x v="11"/>
          </reference>
        </references>
      </pivotArea>
    </format>
    <format dxfId="16909">
      <pivotArea dataOnly="0" labelOnly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4">
            <x v="2"/>
            <x v="50"/>
            <x v="63"/>
            <x v="119"/>
          </reference>
        </references>
      </pivotArea>
    </format>
    <format dxfId="1690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90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2"/>
            <x v="63"/>
          </reference>
        </references>
      </pivotArea>
    </format>
    <format dxfId="16906">
      <pivotArea dataOnly="0" labelOnly="1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905">
      <pivotArea dataOnly="0" labelOnly="1" fieldPosition="0">
        <references count="4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2">
            <x v="2"/>
            <x v="3"/>
          </reference>
        </references>
      </pivotArea>
    </format>
    <format dxfId="16904">
      <pivotArea dataOnly="0" labelOnly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4">
            <x v="2"/>
            <x v="50"/>
            <x v="63"/>
            <x v="79"/>
          </reference>
        </references>
      </pivotArea>
    </format>
    <format dxfId="1690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2"/>
            <x v="63"/>
          </reference>
        </references>
      </pivotArea>
    </format>
    <format dxfId="1690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90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690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1"/>
          </reference>
        </references>
      </pivotArea>
    </format>
    <format dxfId="1689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119"/>
          </reference>
        </references>
      </pivotArea>
    </format>
    <format dxfId="1689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2"/>
            <x v="63"/>
          </reference>
        </references>
      </pivotArea>
    </format>
    <format dxfId="1689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89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689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1"/>
          </reference>
        </references>
      </pivotArea>
    </format>
    <format dxfId="1689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119"/>
          </reference>
        </references>
      </pivotArea>
    </format>
    <format dxfId="16893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892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891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64"/>
            <x v="100"/>
          </reference>
        </references>
      </pivotArea>
    </format>
    <format dxfId="16890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88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88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64"/>
            <x v="100"/>
          </reference>
        </references>
      </pivotArea>
    </format>
    <format dxfId="16887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886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64"/>
            <x v="100"/>
          </reference>
        </references>
      </pivotArea>
    </format>
    <format dxfId="16885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5"/>
          </reference>
        </references>
      </pivotArea>
    </format>
    <format dxfId="16884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5"/>
          </reference>
          <reference field="5" count="1">
            <x v="46"/>
          </reference>
        </references>
      </pivotArea>
    </format>
    <format dxfId="16883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882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881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64"/>
            <x v="100"/>
          </reference>
        </references>
      </pivotArea>
    </format>
    <format dxfId="16880">
      <pivotArea collapsedLevelsAreSubtotals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6879">
      <pivotArea collapsedLevelsAreSubtotals="1" fieldPosition="0">
        <references count="3"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6878">
      <pivotArea collapsedLevelsAreSubtotals="1" fieldPosition="0">
        <references count="4"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6877">
      <pivotArea dataOnly="0" labelOnly="1" fieldPosition="0">
        <references count="2">
          <reference field="1" count="1">
            <x v="14"/>
          </reference>
          <reference field="2" count="1" selected="0">
            <x v="1"/>
          </reference>
        </references>
      </pivotArea>
    </format>
    <format dxfId="16876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2">
            <x v="1"/>
            <x v="18"/>
          </reference>
        </references>
      </pivotArea>
    </format>
    <format dxfId="16875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2">
            <x v="2"/>
            <x v="5"/>
          </reference>
        </references>
      </pivotArea>
    </format>
    <format dxfId="16874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5"/>
          </reference>
          <reference field="5" count="3">
            <x v="46"/>
            <x v="64"/>
            <x v="100"/>
          </reference>
        </references>
      </pivotArea>
    </format>
    <format dxfId="1687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5"/>
          </reference>
          <reference field="5" count="1">
            <x v="46"/>
          </reference>
        </references>
      </pivotArea>
    </format>
    <format dxfId="16872">
      <pivotArea collapsedLevelsAreSubtotals="1" fieldPosition="0">
        <references count="3">
          <reference field="4294967294" count="1" selected="0">
            <x v="1"/>
          </reference>
          <reference field="1" count="1">
            <x v="14"/>
          </reference>
          <reference field="2" count="1" selected="0">
            <x v="1"/>
          </reference>
        </references>
      </pivotArea>
    </format>
    <format dxfId="16871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687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686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2">
            <x v="84"/>
            <x v="85"/>
          </reference>
        </references>
      </pivotArea>
    </format>
    <format dxfId="1686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16867">
      <pivotArea collapsedLevelsAreSubtotals="1" fieldPosition="0">
        <references count="3">
          <reference field="4294967294" count="1" selected="0">
            <x v="0"/>
          </reference>
          <reference field="1" count="1">
            <x v="14"/>
          </reference>
          <reference field="2" count="1" selected="0">
            <x v="1"/>
          </reference>
        </references>
      </pivotArea>
    </format>
    <format dxfId="1686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686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6864">
      <pivotArea collapsedLevelsAreSubtotals="1" fieldPosition="0">
        <references count="3">
          <reference field="4294967294" count="1" selected="0">
            <x v="0"/>
          </reference>
          <reference field="1" count="1">
            <x v="14"/>
          </reference>
          <reference field="2" count="1" selected="0">
            <x v="1"/>
          </reference>
        </references>
      </pivotArea>
    </format>
    <format dxfId="1686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686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1686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4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2"/>
          </reference>
          <reference field="5" count="1">
            <x v="84"/>
          </reference>
        </references>
      </pivotArea>
    </format>
    <format dxfId="16860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3"/>
          </reference>
        </references>
      </pivotArea>
    </format>
    <format dxfId="1685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79"/>
          </reference>
        </references>
      </pivotArea>
    </format>
    <format dxfId="16858">
      <pivotArea collapsedLevelsAreSubtotals="1" fieldPosition="0">
        <references count="3">
          <reference field="4294967294" count="1" selected="0">
            <x v="1"/>
          </reference>
          <reference field="1" count="1">
            <x v="13"/>
          </reference>
          <reference field="2" count="1" selected="0">
            <x v="1"/>
          </reference>
        </references>
      </pivotArea>
    </format>
    <format dxfId="16857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856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85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64"/>
            <x v="100"/>
          </reference>
        </references>
      </pivotArea>
    </format>
    <format dxfId="1685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7"/>
          </reference>
        </references>
      </pivotArea>
    </format>
    <format dxfId="16853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>
            <x v="3"/>
          </reference>
        </references>
      </pivotArea>
    </format>
    <format dxfId="1685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 selected="0">
            <x v="3"/>
          </reference>
          <reference field="5" count="1">
            <x v="54"/>
          </reference>
        </references>
      </pivotArea>
    </format>
    <format dxfId="16851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6850">
      <pivotArea collapsedLevelsAreSubtotals="1" fieldPosition="0">
        <references count="5"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79"/>
          </reference>
        </references>
      </pivotArea>
    </format>
    <format dxfId="16849">
      <pivotArea collapsedLevelsAreSubtotals="1" fieldPosition="0">
        <references count="2">
          <reference field="1" count="1">
            <x v="13"/>
          </reference>
          <reference field="2" count="1" selected="0">
            <x v="1"/>
          </reference>
        </references>
      </pivotArea>
    </format>
    <format dxfId="16848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847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846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64"/>
            <x v="100"/>
          </reference>
        </references>
      </pivotArea>
    </format>
    <format dxfId="16845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7"/>
          </reference>
        </references>
      </pivotArea>
    </format>
    <format dxfId="16844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>
            <x v="3"/>
          </reference>
        </references>
      </pivotArea>
    </format>
    <format dxfId="16843">
      <pivotArea collapsedLevelsAreSubtotals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7"/>
          </reference>
          <reference field="4" count="1" selected="0">
            <x v="3"/>
          </reference>
          <reference field="5" count="1">
            <x v="54"/>
          </reference>
        </references>
      </pivotArea>
    </format>
    <format dxfId="16842">
      <pivotArea collapsedLevelsAreSubtotals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8"/>
          </reference>
        </references>
      </pivotArea>
    </format>
    <format dxfId="16841">
      <pivotArea collapsedLevelsAreSubtotals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684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63"/>
          </reference>
        </references>
      </pivotArea>
    </format>
    <format dxfId="16839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83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683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1"/>
          </reference>
        </references>
      </pivotArea>
    </format>
    <format dxfId="1683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119"/>
          </reference>
        </references>
      </pivotArea>
    </format>
    <format dxfId="1683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6834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683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 selected="0">
            <x v="3"/>
          </reference>
          <reference field="5" count="2">
            <x v="52"/>
            <x v="53"/>
          </reference>
        </references>
      </pivotArea>
    </format>
    <format dxfId="1683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6"/>
          </reference>
        </references>
      </pivotArea>
    </format>
    <format dxfId="16831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3"/>
          </reference>
        </references>
      </pivotArea>
    </format>
    <format dxfId="1683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79"/>
          </reference>
        </references>
      </pivotArea>
    </format>
    <format dxfId="16829">
      <pivotArea collapsedLevelsAreSubtotals="1" fieldPosition="0">
        <references count="3">
          <reference field="4294967294" count="1" selected="0">
            <x v="0"/>
          </reference>
          <reference field="1" count="1">
            <x v="13"/>
          </reference>
          <reference field="2" count="1" selected="0">
            <x v="1"/>
          </reference>
        </references>
      </pivotArea>
    </format>
    <format dxfId="1682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79"/>
          </reference>
        </references>
      </pivotArea>
    </format>
    <format dxfId="16827">
      <pivotArea collapsedLevelsAreSubtotals="1" fieldPosition="0">
        <references count="3">
          <reference field="4294967294" count="1" selected="0">
            <x v="0"/>
          </reference>
          <reference field="1" count="1">
            <x v="13"/>
          </reference>
          <reference field="2" count="1" selected="0">
            <x v="1"/>
          </reference>
        </references>
      </pivotArea>
    </format>
    <format dxfId="1682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63"/>
          </reference>
        </references>
      </pivotArea>
    </format>
    <format dxfId="1682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82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50"/>
          </reference>
        </references>
      </pivotArea>
    </format>
    <format dxfId="1682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1"/>
          </reference>
        </references>
      </pivotArea>
    </format>
    <format dxfId="1682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119"/>
          </reference>
        </references>
      </pivotArea>
    </format>
    <format dxfId="1682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5"/>
          </reference>
        </references>
      </pivotArea>
    </format>
    <format dxfId="1682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681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5"/>
          </reference>
          <reference field="4" count="1" selected="0">
            <x v="3"/>
          </reference>
          <reference field="5" count="2">
            <x v="52"/>
            <x v="53"/>
          </reference>
        </references>
      </pivotArea>
    </format>
    <format dxfId="1681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6"/>
          </reference>
        </references>
      </pivotArea>
    </format>
    <format dxfId="1681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3"/>
          </reference>
        </references>
      </pivotArea>
    </format>
    <format dxfId="16816">
      <pivotArea dataOnly="0" labelOnly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3">
            <x v="2"/>
            <x v="3"/>
            <x v="4"/>
          </reference>
        </references>
      </pivotArea>
    </format>
    <format dxfId="16815">
      <pivotArea collapsedLevelsAreSubtotals="1" fieldPosition="0">
        <references count="3">
          <reference field="4294967294" count="1" selected="0">
            <x v="0"/>
          </reference>
          <reference field="1" count="1">
            <x v="11"/>
          </reference>
          <reference field="2" count="1" selected="0">
            <x v="1"/>
          </reference>
        </references>
      </pivotArea>
    </format>
    <format dxfId="1681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81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81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6811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81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2">
            <x v="35"/>
            <x v="77"/>
          </reference>
        </references>
      </pivotArea>
    </format>
    <format dxfId="16809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1680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4"/>
          </reference>
        </references>
      </pivotArea>
    </format>
    <format dxfId="1680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4"/>
          </reference>
          <reference field="5" count="1">
            <x v="103"/>
          </reference>
        </references>
      </pivotArea>
    </format>
    <format dxfId="16806">
      <pivotArea collapsedLevelsAreSubtotals="1" fieldPosition="0">
        <references count="3">
          <reference field="4294967294" count="1" selected="0">
            <x v="0"/>
          </reference>
          <reference field="1" count="1">
            <x v="12"/>
          </reference>
          <reference field="2" count="1" selected="0">
            <x v="1"/>
          </reference>
        </references>
      </pivotArea>
    </format>
    <format dxfId="16805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804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80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 selected="0">
            <x v="3"/>
          </reference>
          <reference field="5" count="1">
            <x v="82"/>
          </reference>
        </references>
      </pivotArea>
    </format>
    <format dxfId="16802">
      <pivotArea collapsedLevelsAreSubtotals="1" fieldPosition="0">
        <references count="3">
          <reference field="4294967294" count="1" selected="0">
            <x v="0"/>
          </reference>
          <reference field="1" count="1">
            <x v="11"/>
          </reference>
          <reference field="2" count="1" selected="0">
            <x v="1"/>
          </reference>
        </references>
      </pivotArea>
    </format>
    <format dxfId="1680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80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79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679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79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2">
            <x v="35"/>
            <x v="77"/>
          </reference>
        </references>
      </pivotArea>
    </format>
    <format dxfId="1679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1679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4"/>
          </reference>
        </references>
      </pivotArea>
    </format>
    <format dxfId="1679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4"/>
          </reference>
          <reference field="5" count="1">
            <x v="103"/>
          </reference>
        </references>
      </pivotArea>
    </format>
    <format dxfId="16793">
      <pivotArea collapsedLevelsAreSubtotals="1" fieldPosition="0">
        <references count="3">
          <reference field="4294967294" count="1" selected="0">
            <x v="0"/>
          </reference>
          <reference field="1" count="1">
            <x v="12"/>
          </reference>
          <reference field="2" count="1" selected="0">
            <x v="1"/>
          </reference>
        </references>
      </pivotArea>
    </format>
    <format dxfId="16792">
      <pivotArea collapsedLevelsAreSubtotals="1" fieldPosition="0">
        <references count="3">
          <reference field="4294967294" count="1" selected="0">
            <x v="0"/>
          </reference>
          <reference field="1" count="1">
            <x v="10"/>
          </reference>
          <reference field="2" count="1" selected="0">
            <x v="1"/>
          </reference>
        </references>
      </pivotArea>
    </format>
    <format dxfId="1679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79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78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2"/>
            <x v="118"/>
          </reference>
        </references>
      </pivotArea>
    </format>
    <format dxfId="1678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>
            <x v="9"/>
          </reference>
        </references>
      </pivotArea>
    </format>
    <format dxfId="1678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1"/>
          </reference>
          <reference field="3" count="1" selected="0">
            <x v="9"/>
          </reference>
          <reference field="4" count="1">
            <x v="3"/>
          </reference>
        </references>
      </pivotArea>
    </format>
    <format dxfId="16786">
      <pivotArea dataOnly="0" labelOnly="1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2">
            <x v="2"/>
            <x v="3"/>
          </reference>
        </references>
      </pivotArea>
    </format>
    <format dxfId="16785">
      <pivotArea dataOnly="0" labelOnly="1" fieldPosition="0">
        <references count="5"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3">
            <x v="1"/>
            <x v="2"/>
            <x v="11"/>
          </reference>
        </references>
      </pivotArea>
    </format>
    <format dxfId="16784">
      <pivotArea dataOnly="0" labelOnly="1" fieldPosition="0">
        <references count="2">
          <reference field="1" count="1">
            <x v="9"/>
          </reference>
          <reference field="2" count="1" selected="0">
            <x v="1"/>
          </reference>
        </references>
      </pivotArea>
    </format>
    <format dxfId="16783">
      <pivotArea dataOnly="0" labelOnly="1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3" count="2">
            <x v="1"/>
            <x v="6"/>
          </reference>
        </references>
      </pivotArea>
    </format>
    <format dxfId="16782">
      <pivotArea dataOnly="0" labelOnly="1" fieldPosition="0">
        <references count="4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3">
            <x v="2"/>
            <x v="3"/>
            <x v="4"/>
          </reference>
        </references>
      </pivotArea>
    </format>
    <format dxfId="16781">
      <pivotArea dataOnly="0" labelOnly="1" fieldPosition="0">
        <references count="5"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4">
            <x v="1"/>
            <x v="2"/>
            <x v="11"/>
            <x v="107"/>
          </reference>
        </references>
      </pivotArea>
    </format>
    <format dxfId="16780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0"/>
            <x v="1"/>
          </reference>
        </references>
      </pivotArea>
    </format>
    <format dxfId="16779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4"/>
          </reference>
        </references>
      </pivotArea>
    </format>
    <format dxfId="1677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107"/>
          </reference>
        </references>
      </pivotArea>
    </format>
    <format dxfId="16777">
      <pivotArea collapsedLevelsAreSubtotals="1" fieldPosition="0">
        <references count="3">
          <reference field="4294967294" count="1" selected="0">
            <x v="0"/>
          </reference>
          <reference field="1" count="1">
            <x v="9"/>
          </reference>
          <reference field="2" count="1" selected="0">
            <x v="1"/>
          </reference>
        </references>
      </pivotArea>
    </format>
    <format dxfId="1677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77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77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1"/>
            <x v="2"/>
          </reference>
        </references>
      </pivotArea>
    </format>
    <format dxfId="1677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77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1677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677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676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117"/>
          </reference>
        </references>
      </pivotArea>
    </format>
    <format dxfId="1676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16767">
      <pivotArea collapsedLevelsAreSubtotals="1" fieldPosition="0">
        <references count="3">
          <reference field="4294967294" count="1" selected="0">
            <x v="0"/>
          </reference>
          <reference field="1" count="1">
            <x v="9"/>
          </reference>
          <reference field="2" count="1" selected="0">
            <x v="1"/>
          </reference>
        </references>
      </pivotArea>
    </format>
    <format dxfId="16766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676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676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2">
            <x v="1"/>
            <x v="2"/>
          </reference>
        </references>
      </pivotArea>
    </format>
    <format dxfId="16763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76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16761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676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675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117"/>
          </reference>
        </references>
      </pivotArea>
    </format>
    <format dxfId="1675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1675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  <reference field="5" count="1">
            <x v="12"/>
          </reference>
        </references>
      </pivotArea>
    </format>
    <format dxfId="16756">
      <pivotArea dataOnly="0" labelOnly="1" fieldPosition="0">
        <references count="2">
          <reference field="1" count="1">
            <x v="12"/>
          </reference>
          <reference field="2" count="1" selected="0">
            <x v="1"/>
          </reference>
        </references>
      </pivotArea>
    </format>
    <format dxfId="16755">
      <pivotArea dataOnly="0" labelOnly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4">
            <x v="2"/>
            <x v="35"/>
            <x v="77"/>
            <x v="103"/>
          </reference>
        </references>
      </pivotArea>
    </format>
    <format dxfId="16754">
      <pivotArea dataOnly="0" labelOnly="1" fieldPosition="0">
        <references count="3">
          <reference field="1" count="1" selected="0">
            <x v="11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16753">
      <pivotArea dataOnly="0" labelOnly="1" fieldPosition="0">
        <references count="4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2">
            <x v="3"/>
            <x v="4"/>
          </reference>
        </references>
      </pivotArea>
    </format>
    <format dxfId="16752">
      <pivotArea dataOnly="0" labelOnly="1" fieldPosition="0">
        <references count="5">
          <reference field="1" count="1" selected="0">
            <x v="1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2">
            <x v="35"/>
            <x v="77"/>
          </reference>
        </references>
      </pivotArea>
    </format>
    <format dxfId="1675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25"/>
          </reference>
        </references>
      </pivotArea>
    </format>
    <format dxfId="1675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6"/>
          </reference>
        </references>
      </pivotArea>
    </format>
    <format dxfId="1674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6"/>
          </reference>
          <reference field="5" count="1">
            <x v="108"/>
          </reference>
        </references>
      </pivotArea>
    </format>
    <format dxfId="1674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674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5"/>
          </reference>
        </references>
      </pivotArea>
    </format>
    <format dxfId="1674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25"/>
          </reference>
        </references>
      </pivotArea>
    </format>
    <format dxfId="16744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6"/>
          </reference>
        </references>
      </pivotArea>
    </format>
    <format dxfId="1674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6"/>
          </reference>
          <reference field="5" count="1">
            <x v="108"/>
          </reference>
        </references>
      </pivotArea>
    </format>
    <format dxfId="16742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16741">
      <pivotArea dataOnly="0" labelOnly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6"/>
          </reference>
        </references>
      </pivotArea>
    </format>
    <format dxfId="16740">
      <pivotArea dataOnly="0" labelOnly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2">
            <x v="25"/>
            <x v="108"/>
          </reference>
        </references>
      </pivotArea>
    </format>
    <format dxfId="1673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6"/>
          </reference>
          <reference field="5" count="1">
            <x v="108"/>
          </reference>
        </references>
      </pivotArea>
    </format>
    <format dxfId="16738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6"/>
          </reference>
          <reference field="5" count="1">
            <x v="108"/>
          </reference>
        </references>
      </pivotArea>
    </format>
    <format dxfId="1673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6736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6"/>
          </reference>
        </references>
      </pivotArea>
    </format>
    <format dxfId="1673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16734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6733">
      <pivotArea collapsedLevelsAreSubtotals="1" fieldPosition="0">
        <references count="3">
          <reference field="4294967294" count="1" selected="0">
            <x v="0"/>
          </reference>
          <reference field="1" count="1">
            <x v="6"/>
          </reference>
          <reference field="2" count="1" selected="0">
            <x v="1"/>
          </reference>
        </references>
      </pivotArea>
    </format>
    <format dxfId="16732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6730">
      <pivotArea dataOnly="0" labelOnly="1" fieldPosition="0">
        <references count="4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2">
            <x v="3"/>
            <x v="16"/>
          </reference>
        </references>
      </pivotArea>
    </format>
    <format dxfId="1672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672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6"/>
          </reference>
        </references>
      </pivotArea>
    </format>
    <format dxfId="1672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1672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6725">
      <pivotArea collapsedLevelsAreSubtotals="1" fieldPosition="0">
        <references count="3">
          <reference field="4294967294" count="1" selected="0">
            <x v="1"/>
          </reference>
          <reference field="1" count="1">
            <x v="6"/>
          </reference>
          <reference field="2" count="1" selected="0">
            <x v="1"/>
          </reference>
        </references>
      </pivotArea>
    </format>
    <format dxfId="1672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6723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4"/>
          </reference>
        </references>
      </pivotArea>
    </format>
    <format dxfId="1672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672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8"/>
          </reference>
        </references>
      </pivotArea>
    </format>
    <format dxfId="1672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1671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671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16717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6716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671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8"/>
          </reference>
        </references>
      </pivotArea>
    </format>
    <format dxfId="16714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1671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6711">
      <pivotArea dataOnly="0" labelOnly="1" fieldPosition="0">
        <references count="3">
          <reference field="1" count="1" selected="0">
            <x v="8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6710">
      <pivotArea dataOnly="0" labelOnly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2">
            <x v="5"/>
            <x v="16"/>
          </reference>
        </references>
      </pivotArea>
    </format>
    <format dxfId="16709">
      <pivotArea dataOnly="0" labelOnly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2">
            <x v="40"/>
            <x v="123"/>
          </reference>
        </references>
      </pivotArea>
    </format>
    <format dxfId="16708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16707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40"/>
          </reference>
        </references>
      </pivotArea>
    </format>
    <format dxfId="16706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16705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6704">
      <pivotArea collapsedLevelsAreSubtotals="1" fieldPosition="0">
        <references count="3">
          <reference field="4294967294" count="1" selected="0">
            <x v="0"/>
          </reference>
          <reference field="1" count="1">
            <x v="8"/>
          </reference>
          <reference field="2" count="1" selected="0">
            <x v="1"/>
          </reference>
        </references>
      </pivotArea>
    </format>
    <format dxfId="16703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6701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6699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16698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40"/>
          </reference>
        </references>
      </pivotArea>
    </format>
    <format dxfId="16697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1669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6695">
      <pivotArea collapsedLevelsAreSubtotals="1" fieldPosition="0">
        <references count="3">
          <reference field="4294967294" count="1" selected="0">
            <x v="1"/>
          </reference>
          <reference field="1" count="1">
            <x v="8"/>
          </reference>
          <reference field="2" count="1" selected="0">
            <x v="1"/>
          </reference>
        </references>
      </pivotArea>
    </format>
    <format dxfId="16694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6693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3">
            <x v="45"/>
            <x v="46"/>
            <x v="121"/>
          </reference>
        </references>
      </pivotArea>
    </format>
    <format dxfId="16692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1"/>
          </reference>
        </references>
      </pivotArea>
    </format>
    <format dxfId="16691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6690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6"/>
          </reference>
        </references>
      </pivotArea>
    </format>
    <format dxfId="16689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6"/>
          </reference>
          <reference field="5" count="1">
            <x v="45"/>
          </reference>
        </references>
      </pivotArea>
    </format>
    <format dxfId="16688">
      <pivotArea collapsedLevelsAreSubtotals="1" fieldPosition="0">
        <references count="4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6685">
      <pivotArea collapsedLevelsAreSubtotals="1" fieldPosition="0">
        <references count="5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5"/>
          </reference>
        </references>
      </pivotArea>
    </format>
    <format dxfId="16682">
      <pivotArea collapsedLevelsAreSubtotals="1" fieldPosition="0">
        <references count="6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 selected="0">
            <x v="5"/>
          </reference>
          <reference field="5" count="1">
            <x v="46"/>
          </reference>
        </references>
      </pivotArea>
    </format>
    <format dxfId="16679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1"/>
          </reference>
          <reference field="5" count="1">
            <x v="121"/>
          </reference>
        </references>
      </pivotArea>
    </format>
    <format dxfId="16678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>
            <x v="16"/>
          </reference>
        </references>
      </pivotArea>
    </format>
    <format dxfId="1667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6"/>
          </reference>
          <reference field="5" count="1">
            <x v="45"/>
          </reference>
        </references>
      </pivotArea>
    </format>
    <format dxfId="16676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6675">
      <pivotArea collapsedLevelsAreSubtotals="1" fieldPosition="0">
        <references count="5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1"/>
          </reference>
          <reference field="3" count="1" selected="0">
            <x v="19"/>
          </reference>
          <reference field="4" count="1">
            <x v="5"/>
          </reference>
        </references>
      </pivotArea>
    </format>
    <format dxfId="14306">
      <pivotArea dataOnly="0" labelOnly="1" fieldPosition="0">
        <references count="4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2">
            <x v="2"/>
            <x v="16"/>
          </reference>
        </references>
      </pivotArea>
    </format>
    <format dxfId="14305">
      <pivotArea dataOnly="0" labelOnly="1" fieldPosition="0">
        <references count="5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2">
            <x v="26"/>
            <x v="123"/>
          </reference>
        </references>
      </pivotArea>
    </format>
    <format dxfId="14303">
      <pivotArea dataOnly="0" labelOnly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14301">
      <pivotArea dataOnly="0" labelOnly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3">
            <x v="2"/>
            <x v="3"/>
            <x v="16"/>
          </reference>
        </references>
      </pivotArea>
    </format>
    <format dxfId="14299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3">
            <x v="28"/>
            <x v="110"/>
            <x v="123"/>
          </reference>
        </references>
      </pivotArea>
    </format>
    <format dxfId="14297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4296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4295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4294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4293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4292">
      <pivotArea collapsedLevelsAreSubtotals="1" fieldPosition="0">
        <references count="6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11917">
      <pivotArea dataOnly="0" labelOnly="1" fieldPosition="0">
        <references count="3">
          <reference field="1" count="1" selected="0">
            <x v="13"/>
          </reference>
          <reference field="2" count="1" selected="0">
            <x v="1"/>
          </reference>
          <reference field="3" count="1">
            <x v="19"/>
          </reference>
        </references>
      </pivotArea>
    </format>
    <format dxfId="11915">
      <pivotArea dataOnly="0" labelOnly="1" fieldPosition="0">
        <references count="4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2">
            <x v="5"/>
            <x v="16"/>
          </reference>
        </references>
      </pivotArea>
    </format>
    <format dxfId="11913">
      <pivotArea dataOnly="0" labelOnly="1" fieldPosition="0">
        <references count="5">
          <reference field="1" count="1" selected="0">
            <x v="13"/>
          </reference>
          <reference field="2" count="1" selected="0">
            <x v="1"/>
          </reference>
          <reference field="3" count="1" selected="0">
            <x v="18"/>
          </reference>
          <reference field="4" count="1" selected="0">
            <x v="16"/>
          </reference>
          <reference field="5" count="2">
            <x v="45"/>
            <x v="46"/>
          </reference>
        </references>
      </pivotArea>
    </format>
    <format dxfId="9537">
      <pivotArea dataOnly="0" labelOnly="1" fieldPosition="0">
        <references count="2">
          <reference field="1" count="1">
            <x v="6"/>
          </reference>
          <reference field="2" count="1" selected="0">
            <x v="1"/>
          </reference>
        </references>
      </pivotArea>
    </format>
    <format dxfId="9535">
      <pivotArea dataOnly="0" labelOnly="1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9533">
      <pivotArea dataOnly="0" labelOnly="1" fieldPosition="0">
        <references count="4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9532">
      <pivotArea dataOnly="0" labelOnly="1" fieldPosition="0">
        <references count="5">
          <reference field="1" count="1" selected="0">
            <x v="5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9531">
      <pivotArea dataOnly="0" labelOnly="1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9530">
      <pivotArea dataOnly="0" labelOnly="1" fieldPosition="0">
        <references count="5">
          <reference field="1" count="1" selected="0">
            <x v="6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  <format dxfId="7150">
      <pivotArea dataOnly="0" labelOnly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7148">
      <pivotArea dataOnly="0" labelOnly="1" fieldPosition="0">
        <references count="5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6"/>
          </reference>
          <reference field="5" count="1">
            <x v="108"/>
          </reference>
        </references>
      </pivotArea>
    </format>
    <format dxfId="4767">
      <pivotArea dataOnly="0" labelOnly="1" fieldPosition="0">
        <references count="2">
          <reference field="1" count="1">
            <x v="8"/>
          </reference>
          <reference field="2" count="1" selected="0">
            <x v="1"/>
          </reference>
        </references>
      </pivotArea>
    </format>
    <format dxfId="4765">
      <pivotArea dataOnly="0" labelOnly="1" fieldPosition="0">
        <references count="4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4764">
      <pivotArea dataOnly="0" labelOnly="1" fieldPosition="0">
        <references count="5">
          <reference field="1" count="1" selected="0">
            <x v="7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hetravellingfeet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etravellingfeet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thetravellingfeet.com/" TargetMode="Externa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thetravellingfe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4:T180"/>
  <sheetViews>
    <sheetView showGridLines="0" showRowColHeaders="0" tabSelected="1" workbookViewId="0"/>
  </sheetViews>
  <sheetFormatPr defaultColWidth="4" defaultRowHeight="15" x14ac:dyDescent="0.25"/>
  <cols>
    <col min="1" max="1" width="4" customWidth="1"/>
    <col min="2" max="2" width="4" style="98" customWidth="1"/>
    <col min="3" max="3" width="18.140625" style="98" customWidth="1"/>
    <col min="4" max="4" width="15.7109375" style="100" customWidth="1"/>
    <col min="5" max="5" width="15.7109375" style="99" customWidth="1"/>
    <col min="6" max="6" width="15.7109375" style="98" customWidth="1"/>
    <col min="7" max="7" width="23.7109375" style="98" customWidth="1"/>
    <col min="8" max="8" width="13" style="98" customWidth="1"/>
    <col min="9" max="9" width="16" style="98" customWidth="1"/>
    <col min="10" max="10" width="4" style="98" customWidth="1"/>
    <col min="11" max="16384" width="4" style="98"/>
  </cols>
  <sheetData>
    <row r="4" spans="3:20" x14ac:dyDescent="0.25"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x14ac:dyDescent="0.25">
      <c r="C5" s="173" t="s">
        <v>82</v>
      </c>
      <c r="D5" s="172" t="s">
        <v>161</v>
      </c>
      <c r="E5" s="172"/>
      <c r="F5" s="172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3:20" x14ac:dyDescent="0.25">
      <c r="C6" s="174"/>
      <c r="D6" s="147" t="s">
        <v>197</v>
      </c>
      <c r="E6" s="147" t="s">
        <v>69</v>
      </c>
      <c r="F6" s="147" t="s">
        <v>188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3:20" x14ac:dyDescent="0.25">
      <c r="C7" s="146" t="s">
        <v>199</v>
      </c>
      <c r="D7" s="155">
        <v>31978.19</v>
      </c>
      <c r="E7" s="155">
        <f>D7/45</f>
        <v>710.62644444444436</v>
      </c>
      <c r="F7" s="155">
        <f>D7/0.447</f>
        <v>71539.574944071588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3:20" x14ac:dyDescent="0.25">
      <c r="C8" s="146" t="s">
        <v>92</v>
      </c>
      <c r="D8" s="155">
        <v>6219.2380000000003</v>
      </c>
      <c r="E8" s="155">
        <f t="shared" ref="E8:E14" si="0">D8/45</f>
        <v>138.2052888888889</v>
      </c>
      <c r="F8" s="155">
        <f t="shared" ref="F8:F14" si="1">D8/0.447</f>
        <v>13913.284116331097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3:20" x14ac:dyDescent="0.25">
      <c r="C9" s="146" t="s">
        <v>94</v>
      </c>
      <c r="D9" s="155">
        <v>4540.5599999999995</v>
      </c>
      <c r="E9" s="155">
        <f t="shared" si="0"/>
        <v>100.90133333333333</v>
      </c>
      <c r="F9" s="155">
        <f t="shared" si="1"/>
        <v>10157.852348993287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3:20" x14ac:dyDescent="0.25">
      <c r="C10" s="146" t="s">
        <v>189</v>
      </c>
      <c r="D10" s="155">
        <v>4512.54</v>
      </c>
      <c r="E10" s="155">
        <f t="shared" si="0"/>
        <v>100.27866666666667</v>
      </c>
      <c r="F10" s="155">
        <f t="shared" si="1"/>
        <v>10095.167785234898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3:20" x14ac:dyDescent="0.25">
      <c r="C11" s="146" t="s">
        <v>191</v>
      </c>
      <c r="D11" s="155">
        <v>3450.84</v>
      </c>
      <c r="E11" s="155">
        <f t="shared" si="0"/>
        <v>76.685333333333332</v>
      </c>
      <c r="F11" s="155">
        <f t="shared" si="1"/>
        <v>7720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3:20" x14ac:dyDescent="0.25">
      <c r="C12" s="146" t="s">
        <v>117</v>
      </c>
      <c r="D12" s="155">
        <v>2000</v>
      </c>
      <c r="E12" s="155">
        <f t="shared" si="0"/>
        <v>44.444444444444443</v>
      </c>
      <c r="F12" s="155">
        <f t="shared" si="1"/>
        <v>4474.2729306487699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3:20" x14ac:dyDescent="0.25">
      <c r="C13" s="146" t="s">
        <v>190</v>
      </c>
      <c r="D13" s="155">
        <v>2170</v>
      </c>
      <c r="E13" s="155">
        <f t="shared" si="0"/>
        <v>48.222222222222221</v>
      </c>
      <c r="F13" s="155">
        <f t="shared" si="1"/>
        <v>4854.586129753915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3:20" x14ac:dyDescent="0.25">
      <c r="C14" s="146" t="s">
        <v>200</v>
      </c>
      <c r="D14" s="155">
        <v>1137.615</v>
      </c>
      <c r="E14" s="155">
        <f t="shared" si="0"/>
        <v>25.280333333333335</v>
      </c>
      <c r="F14" s="155">
        <f t="shared" si="1"/>
        <v>2545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3:20" ht="18.75" x14ac:dyDescent="0.3">
      <c r="C15" s="128" t="s">
        <v>161</v>
      </c>
      <c r="D15" s="156">
        <f>SUM(D7:D14)</f>
        <v>56008.983</v>
      </c>
      <c r="E15" s="156">
        <f>SUM(E7:E14)</f>
        <v>1244.6440666666665</v>
      </c>
      <c r="F15" s="156">
        <f t="shared" ref="F15" si="2">SUM(F7:F14)</f>
        <v>125299.73825503355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3:20" x14ac:dyDescent="0.25">
      <c r="C16" s="148" t="s">
        <v>64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4:20" x14ac:dyDescent="0.25"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4:20" x14ac:dyDescent="0.25"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4:20" x14ac:dyDescent="0.25">
      <c r="D19" s="150"/>
      <c r="E19" s="150"/>
      <c r="F19" s="150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4:20" x14ac:dyDescent="0.25">
      <c r="D20" s="150"/>
      <c r="E20" s="150"/>
      <c r="F20" s="150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4:20" x14ac:dyDescent="0.25">
      <c r="D21" s="151"/>
      <c r="E21" s="151"/>
      <c r="F21" s="151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4:20" x14ac:dyDescent="0.25">
      <c r="D22" s="149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4:20" x14ac:dyDescent="0.25"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4:20" x14ac:dyDescent="0.25"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4:20" x14ac:dyDescent="0.25"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4:20" x14ac:dyDescent="0.25"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</row>
    <row r="27" spans="4:20" x14ac:dyDescent="0.25"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8" spans="4:20" x14ac:dyDescent="0.25"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</row>
    <row r="29" spans="4:20" x14ac:dyDescent="0.25"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4:20" x14ac:dyDescent="0.25"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4:20" x14ac:dyDescent="0.25"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4:20" x14ac:dyDescent="0.25"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6:20" x14ac:dyDescent="0.25"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6:20" x14ac:dyDescent="0.25"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6:20" x14ac:dyDescent="0.25"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6:20" x14ac:dyDescent="0.25"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6:20" x14ac:dyDescent="0.25"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6:20" x14ac:dyDescent="0.25"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6:20" x14ac:dyDescent="0.25"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6:20" x14ac:dyDescent="0.25"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6:20" x14ac:dyDescent="0.25"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6:20" x14ac:dyDescent="0.25"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6:20" x14ac:dyDescent="0.25"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6:20" x14ac:dyDescent="0.25"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6:20" x14ac:dyDescent="0.25"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6:20" x14ac:dyDescent="0.25"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6:20" x14ac:dyDescent="0.25"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6:20" x14ac:dyDescent="0.25"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6:20" x14ac:dyDescent="0.25"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spans="6:20" x14ac:dyDescent="0.25"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spans="6:20" x14ac:dyDescent="0.25"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6:20" x14ac:dyDescent="0.25"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</row>
    <row r="53" spans="6:20" x14ac:dyDescent="0.25"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6:20" x14ac:dyDescent="0.25"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6:20" x14ac:dyDescent="0.25"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6:20" x14ac:dyDescent="0.25"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</row>
    <row r="57" spans="6:20" x14ac:dyDescent="0.25"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</row>
    <row r="58" spans="6:20" x14ac:dyDescent="0.25"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</row>
    <row r="59" spans="6:20" x14ac:dyDescent="0.25"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spans="6:20" x14ac:dyDescent="0.25"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  <row r="61" spans="6:20" x14ac:dyDescent="0.25"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</row>
    <row r="62" spans="6:20" x14ac:dyDescent="0.25"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</row>
    <row r="63" spans="6:20" x14ac:dyDescent="0.25"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</row>
    <row r="64" spans="6:20" x14ac:dyDescent="0.25"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</row>
    <row r="65" spans="6:20" x14ac:dyDescent="0.25"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</row>
    <row r="66" spans="6:20" x14ac:dyDescent="0.25"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</row>
    <row r="67" spans="6:20" x14ac:dyDescent="0.25"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</row>
    <row r="68" spans="6:20" x14ac:dyDescent="0.25"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</row>
    <row r="69" spans="6:20" x14ac:dyDescent="0.25"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</row>
    <row r="70" spans="6:20" x14ac:dyDescent="0.25"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</row>
    <row r="71" spans="6:20" x14ac:dyDescent="0.25"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</row>
    <row r="72" spans="6:20" x14ac:dyDescent="0.25"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</row>
    <row r="73" spans="6:20" x14ac:dyDescent="0.25"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</row>
    <row r="74" spans="6:20" x14ac:dyDescent="0.25"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</row>
    <row r="75" spans="6:20" x14ac:dyDescent="0.25"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</row>
    <row r="76" spans="6:20" x14ac:dyDescent="0.25"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spans="6:20" x14ac:dyDescent="0.25"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</row>
    <row r="78" spans="6:20" x14ac:dyDescent="0.25"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</row>
    <row r="79" spans="6:20" x14ac:dyDescent="0.25"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</row>
    <row r="80" spans="6:20" x14ac:dyDescent="0.25"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spans="6:20" x14ac:dyDescent="0.25"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</row>
    <row r="82" spans="6:20" x14ac:dyDescent="0.25"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6:20" x14ac:dyDescent="0.25"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</row>
    <row r="84" spans="6:20" x14ac:dyDescent="0.25"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</row>
    <row r="85" spans="6:20" x14ac:dyDescent="0.25"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</row>
    <row r="86" spans="6:20" x14ac:dyDescent="0.25"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</row>
    <row r="87" spans="6:20" x14ac:dyDescent="0.25"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</row>
    <row r="88" spans="6:20" x14ac:dyDescent="0.25"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</row>
    <row r="89" spans="6:20" x14ac:dyDescent="0.25"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</row>
    <row r="90" spans="6:20" x14ac:dyDescent="0.25"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</row>
    <row r="91" spans="6:20" x14ac:dyDescent="0.25"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</row>
    <row r="92" spans="6:20" x14ac:dyDescent="0.25"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</row>
    <row r="93" spans="6:20" x14ac:dyDescent="0.25"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</row>
    <row r="94" spans="6:20" x14ac:dyDescent="0.25"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</row>
    <row r="95" spans="6:20" x14ac:dyDescent="0.25"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</row>
    <row r="96" spans="6:20" x14ac:dyDescent="0.25"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</row>
    <row r="97" spans="6:20" x14ac:dyDescent="0.25"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</row>
    <row r="98" spans="6:20" x14ac:dyDescent="0.25"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</row>
    <row r="99" spans="6:20" x14ac:dyDescent="0.25"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</row>
    <row r="100" spans="6:20" x14ac:dyDescent="0.25"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</row>
    <row r="101" spans="6:20" x14ac:dyDescent="0.25"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</row>
    <row r="102" spans="6:20" x14ac:dyDescent="0.25"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</row>
    <row r="103" spans="6:20" x14ac:dyDescent="0.25"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</row>
    <row r="104" spans="6:20" x14ac:dyDescent="0.25"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</row>
    <row r="105" spans="6:20" x14ac:dyDescent="0.25"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6:20" x14ac:dyDescent="0.25"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6:20" x14ac:dyDescent="0.25"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</row>
    <row r="108" spans="6:20" x14ac:dyDescent="0.25"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</row>
    <row r="109" spans="6:20" x14ac:dyDescent="0.25"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</row>
    <row r="110" spans="6:20" x14ac:dyDescent="0.25"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</row>
    <row r="111" spans="6:20" x14ac:dyDescent="0.25"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</row>
    <row r="112" spans="6:20" x14ac:dyDescent="0.25"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</row>
    <row r="113" spans="6:20" x14ac:dyDescent="0.25"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</row>
    <row r="114" spans="6:20" x14ac:dyDescent="0.25"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</row>
    <row r="115" spans="6:20" x14ac:dyDescent="0.25"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</row>
    <row r="116" spans="6:20" x14ac:dyDescent="0.25"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</row>
    <row r="117" spans="6:20" x14ac:dyDescent="0.25"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</row>
    <row r="118" spans="6:20" x14ac:dyDescent="0.25"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</row>
    <row r="119" spans="6:20" x14ac:dyDescent="0.25"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</row>
    <row r="120" spans="6:20" x14ac:dyDescent="0.25"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</row>
    <row r="121" spans="6:20" x14ac:dyDescent="0.25"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</row>
    <row r="122" spans="6:20" x14ac:dyDescent="0.25"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</row>
    <row r="123" spans="6:20" x14ac:dyDescent="0.25"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</row>
    <row r="124" spans="6:20" x14ac:dyDescent="0.25"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</row>
    <row r="125" spans="6:20" x14ac:dyDescent="0.25"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</row>
    <row r="126" spans="6:20" x14ac:dyDescent="0.25"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6:20" x14ac:dyDescent="0.25"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</row>
    <row r="128" spans="6:20" x14ac:dyDescent="0.25"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</row>
    <row r="129" spans="6:20" x14ac:dyDescent="0.25"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</row>
    <row r="130" spans="6:20" x14ac:dyDescent="0.25"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</row>
    <row r="131" spans="6:20" x14ac:dyDescent="0.25"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</row>
    <row r="132" spans="6:20" x14ac:dyDescent="0.25"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</row>
    <row r="133" spans="6:20" x14ac:dyDescent="0.25"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6:20" x14ac:dyDescent="0.25"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</row>
    <row r="135" spans="6:20" x14ac:dyDescent="0.25"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</row>
    <row r="136" spans="6:20" x14ac:dyDescent="0.25"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</row>
    <row r="137" spans="6:20" x14ac:dyDescent="0.25"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</row>
    <row r="138" spans="6:20" x14ac:dyDescent="0.25"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</row>
    <row r="139" spans="6:20" x14ac:dyDescent="0.25"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</row>
    <row r="140" spans="6:20" x14ac:dyDescent="0.25"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</row>
    <row r="141" spans="6:20" x14ac:dyDescent="0.25"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6:20" x14ac:dyDescent="0.25"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</row>
    <row r="143" spans="6:20" x14ac:dyDescent="0.25"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</row>
    <row r="144" spans="6:20" x14ac:dyDescent="0.25"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</row>
    <row r="145" spans="6:20" x14ac:dyDescent="0.25"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</row>
    <row r="146" spans="6:20" x14ac:dyDescent="0.25"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</row>
    <row r="147" spans="6:20" x14ac:dyDescent="0.25"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</row>
    <row r="148" spans="6:20" x14ac:dyDescent="0.25"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</row>
    <row r="149" spans="6:20" x14ac:dyDescent="0.25"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</row>
    <row r="150" spans="6:20" x14ac:dyDescent="0.25"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</row>
    <row r="151" spans="6:20" x14ac:dyDescent="0.25"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</row>
    <row r="152" spans="6:20" x14ac:dyDescent="0.25"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</row>
    <row r="153" spans="6:20" x14ac:dyDescent="0.25"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</row>
    <row r="154" spans="6:20" x14ac:dyDescent="0.25"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</row>
    <row r="155" spans="6:20" x14ac:dyDescent="0.25"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</row>
    <row r="156" spans="6:20" x14ac:dyDescent="0.25"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</row>
    <row r="157" spans="6:20" x14ac:dyDescent="0.25"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</row>
    <row r="158" spans="6:20" x14ac:dyDescent="0.25"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</row>
    <row r="159" spans="6:20" x14ac:dyDescent="0.25"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</row>
    <row r="160" spans="6:20" x14ac:dyDescent="0.25"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</row>
    <row r="161" spans="6:20" x14ac:dyDescent="0.25"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</row>
    <row r="162" spans="6:20" x14ac:dyDescent="0.25"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6:20" x14ac:dyDescent="0.25"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</row>
    <row r="164" spans="6:20" x14ac:dyDescent="0.25"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</row>
    <row r="165" spans="6:20" x14ac:dyDescent="0.25"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</row>
    <row r="166" spans="6:20" x14ac:dyDescent="0.25"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</row>
    <row r="167" spans="6:20" x14ac:dyDescent="0.25"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</row>
    <row r="168" spans="6:20" x14ac:dyDescent="0.25"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</row>
    <row r="169" spans="6:20" x14ac:dyDescent="0.25"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</row>
    <row r="170" spans="6:20" x14ac:dyDescent="0.25"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</row>
    <row r="171" spans="6:20" x14ac:dyDescent="0.25"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</row>
    <row r="172" spans="6:20" x14ac:dyDescent="0.25"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</row>
    <row r="173" spans="6:20" x14ac:dyDescent="0.25"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</row>
    <row r="174" spans="6:20" x14ac:dyDescent="0.25"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</row>
    <row r="175" spans="6:20" x14ac:dyDescent="0.25"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</row>
    <row r="176" spans="6:20" x14ac:dyDescent="0.25"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</row>
    <row r="177" spans="7:20" x14ac:dyDescent="0.25"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</row>
    <row r="178" spans="7:20" x14ac:dyDescent="0.25"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</row>
    <row r="179" spans="7:20" x14ac:dyDescent="0.25"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</row>
    <row r="180" spans="7:20" x14ac:dyDescent="0.25"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</row>
  </sheetData>
  <mergeCells count="2">
    <mergeCell ref="D5:F5"/>
    <mergeCell ref="C5:C6"/>
  </mergeCells>
  <hyperlinks>
    <hyperlink ref="C16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36"/>
  <sheetViews>
    <sheetView showGridLines="0" showRowColHeaders="0" workbookViewId="0">
      <pane ySplit="5" topLeftCell="A6" activePane="bottomLeft" state="frozen"/>
      <selection pane="bottomLeft" activeCell="D9" sqref="D9"/>
    </sheetView>
  </sheetViews>
  <sheetFormatPr defaultColWidth="4" defaultRowHeight="12.75" x14ac:dyDescent="0.2"/>
  <cols>
    <col min="1" max="1" width="4" style="161" customWidth="1"/>
    <col min="2" max="2" width="20.5703125" style="161" customWidth="1"/>
    <col min="3" max="4" width="14.85546875" style="162" customWidth="1"/>
    <col min="5" max="5" width="4" style="161" customWidth="1"/>
    <col min="6" max="16384" width="4" style="161"/>
  </cols>
  <sheetData>
    <row r="1" spans="2:4" ht="4.5" customHeight="1" x14ac:dyDescent="0.2"/>
    <row r="2" spans="2:4" ht="15" x14ac:dyDescent="0.25">
      <c r="B2" s="170" t="s">
        <v>196</v>
      </c>
      <c r="C2"/>
      <c r="D2"/>
    </row>
    <row r="3" spans="2:4" ht="15" x14ac:dyDescent="0.25">
      <c r="B3" s="171" t="s">
        <v>201</v>
      </c>
      <c r="C3"/>
      <c r="D3"/>
    </row>
    <row r="4" spans="2:4" ht="4.5" customHeight="1" x14ac:dyDescent="0.25">
      <c r="B4" s="170"/>
      <c r="C4"/>
      <c r="D4"/>
    </row>
    <row r="5" spans="2:4" s="163" customFormat="1" ht="25.5" x14ac:dyDescent="0.25">
      <c r="B5" s="167" t="s">
        <v>82</v>
      </c>
      <c r="C5" s="168" t="s">
        <v>194</v>
      </c>
      <c r="D5" s="168" t="s">
        <v>195</v>
      </c>
    </row>
    <row r="6" spans="2:4" x14ac:dyDescent="0.2">
      <c r="B6" s="164" t="s">
        <v>86</v>
      </c>
      <c r="C6" s="165">
        <v>34432.74</v>
      </c>
      <c r="D6" s="165"/>
    </row>
    <row r="7" spans="2:4" x14ac:dyDescent="0.2">
      <c r="B7" s="169" t="s">
        <v>190</v>
      </c>
      <c r="C7" s="165">
        <v>2170</v>
      </c>
      <c r="D7" s="165"/>
    </row>
    <row r="8" spans="2:4" x14ac:dyDescent="0.2">
      <c r="B8" s="169" t="s">
        <v>189</v>
      </c>
      <c r="C8" s="165">
        <v>2724.54</v>
      </c>
      <c r="D8" s="165"/>
    </row>
    <row r="9" spans="2:4" x14ac:dyDescent="0.2">
      <c r="B9" s="169" t="s">
        <v>92</v>
      </c>
      <c r="C9" s="165">
        <v>1144</v>
      </c>
      <c r="D9" s="165"/>
    </row>
    <row r="10" spans="2:4" x14ac:dyDescent="0.2">
      <c r="B10" s="169" t="s">
        <v>93</v>
      </c>
      <c r="C10" s="165">
        <v>1250</v>
      </c>
      <c r="D10" s="165"/>
    </row>
    <row r="11" spans="2:4" x14ac:dyDescent="0.2">
      <c r="B11" s="169" t="s">
        <v>88</v>
      </c>
      <c r="C11" s="165">
        <v>24394.199999999997</v>
      </c>
      <c r="D11" s="165"/>
    </row>
    <row r="12" spans="2:4" x14ac:dyDescent="0.2">
      <c r="B12" s="169" t="s">
        <v>117</v>
      </c>
      <c r="C12" s="165">
        <v>2000</v>
      </c>
      <c r="D12" s="165"/>
    </row>
    <row r="13" spans="2:4" x14ac:dyDescent="0.2">
      <c r="B13" s="169" t="s">
        <v>198</v>
      </c>
      <c r="C13" s="165">
        <v>750</v>
      </c>
      <c r="D13" s="165"/>
    </row>
    <row r="14" spans="2:4" x14ac:dyDescent="0.2">
      <c r="B14" s="164" t="s">
        <v>97</v>
      </c>
      <c r="C14" s="165"/>
      <c r="D14" s="165">
        <v>48269</v>
      </c>
    </row>
    <row r="15" spans="2:4" x14ac:dyDescent="0.2">
      <c r="B15" s="169" t="s">
        <v>189</v>
      </c>
      <c r="C15" s="165"/>
      <c r="D15" s="165">
        <v>4000</v>
      </c>
    </row>
    <row r="16" spans="2:4" x14ac:dyDescent="0.2">
      <c r="B16" s="169" t="s">
        <v>92</v>
      </c>
      <c r="C16" s="165"/>
      <c r="D16" s="165">
        <v>11354</v>
      </c>
    </row>
    <row r="17" spans="2:4" x14ac:dyDescent="0.2">
      <c r="B17" s="169" t="s">
        <v>93</v>
      </c>
      <c r="C17" s="165"/>
      <c r="D17" s="165">
        <v>2545</v>
      </c>
    </row>
    <row r="18" spans="2:4" x14ac:dyDescent="0.2">
      <c r="B18" s="169" t="s">
        <v>191</v>
      </c>
      <c r="C18" s="165"/>
      <c r="D18" s="165">
        <v>7720</v>
      </c>
    </row>
    <row r="19" spans="2:4" x14ac:dyDescent="0.2">
      <c r="B19" s="169" t="s">
        <v>88</v>
      </c>
      <c r="C19" s="165"/>
      <c r="D19" s="165">
        <v>14170</v>
      </c>
    </row>
    <row r="20" spans="2:4" x14ac:dyDescent="0.2">
      <c r="B20" s="169" t="s">
        <v>198</v>
      </c>
      <c r="C20" s="165"/>
      <c r="D20" s="165">
        <v>8480</v>
      </c>
    </row>
    <row r="21" spans="2:4" x14ac:dyDescent="0.2">
      <c r="B21" s="164" t="s">
        <v>161</v>
      </c>
      <c r="C21" s="166">
        <v>34432.74</v>
      </c>
      <c r="D21" s="166">
        <v>48269</v>
      </c>
    </row>
    <row r="22" spans="2:4" x14ac:dyDescent="0.2">
      <c r="B22"/>
      <c r="C22"/>
      <c r="D22"/>
    </row>
    <row r="23" spans="2:4" x14ac:dyDescent="0.2">
      <c r="B23"/>
      <c r="C23"/>
      <c r="D23"/>
    </row>
    <row r="24" spans="2:4" x14ac:dyDescent="0.2">
      <c r="B24"/>
      <c r="C24"/>
      <c r="D24"/>
    </row>
    <row r="25" spans="2:4" x14ac:dyDescent="0.2">
      <c r="B25"/>
      <c r="C25"/>
      <c r="D25"/>
    </row>
    <row r="26" spans="2:4" x14ac:dyDescent="0.2">
      <c r="B26"/>
      <c r="C26"/>
      <c r="D26"/>
    </row>
    <row r="27" spans="2:4" x14ac:dyDescent="0.2">
      <c r="B27"/>
      <c r="C27"/>
      <c r="D27"/>
    </row>
    <row r="28" spans="2:4" x14ac:dyDescent="0.2">
      <c r="B28"/>
      <c r="C28"/>
      <c r="D28"/>
    </row>
    <row r="29" spans="2:4" x14ac:dyDescent="0.2">
      <c r="B29"/>
      <c r="C29"/>
      <c r="D29"/>
    </row>
    <row r="30" spans="2:4" ht="15" x14ac:dyDescent="0.25">
      <c r="B30"/>
      <c r="C30"/>
      <c r="D30"/>
    </row>
    <row r="31" spans="2:4" ht="15" x14ac:dyDescent="0.25">
      <c r="B31"/>
      <c r="C31"/>
      <c r="D31"/>
    </row>
    <row r="32" spans="2:4" ht="15" x14ac:dyDescent="0.25">
      <c r="B32"/>
      <c r="C32"/>
      <c r="D32"/>
    </row>
    <row r="33" spans="2:4" ht="15" x14ac:dyDescent="0.25">
      <c r="B33"/>
      <c r="C33"/>
      <c r="D33"/>
    </row>
    <row r="34" spans="2:4" ht="15" x14ac:dyDescent="0.25">
      <c r="B34"/>
      <c r="C34"/>
      <c r="D34"/>
    </row>
    <row r="35" spans="2:4" ht="15" x14ac:dyDescent="0.25">
      <c r="B35"/>
      <c r="C35"/>
      <c r="D35"/>
    </row>
    <row r="36" spans="2:4" ht="15" x14ac:dyDescent="0.25">
      <c r="B36"/>
      <c r="C36"/>
      <c r="D36"/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T76"/>
  <sheetViews>
    <sheetView showGridLines="0" showRowColHeaders="0" workbookViewId="0">
      <pane ySplit="6" topLeftCell="A7" activePane="bottomLeft" state="frozen"/>
      <selection pane="bottomLeft" activeCell="B5" sqref="B5:B6"/>
    </sheetView>
  </sheetViews>
  <sheetFormatPr defaultRowHeight="12.75" x14ac:dyDescent="0.2"/>
  <cols>
    <col min="1" max="1" width="3.5703125" style="45" customWidth="1"/>
    <col min="2" max="2" width="7.5703125" style="44" customWidth="1"/>
    <col min="3" max="3" width="31.5703125" style="45" customWidth="1"/>
    <col min="4" max="5" width="19.140625" style="45" customWidth="1"/>
    <col min="6" max="6" width="19.85546875" style="45" customWidth="1"/>
    <col min="7" max="7" width="12.85546875" style="45" customWidth="1"/>
    <col min="8" max="8" width="12.7109375" style="45" customWidth="1"/>
    <col min="9" max="9" width="13.5703125" style="45" customWidth="1"/>
    <col min="10" max="10" width="3.5703125" style="45" customWidth="1"/>
    <col min="11" max="11" width="32.5703125" style="45" customWidth="1"/>
    <col min="12" max="12" width="10" style="45" customWidth="1"/>
    <col min="13" max="13" width="9.140625" style="45" customWidth="1"/>
    <col min="14" max="14" width="20.42578125" style="45" customWidth="1"/>
    <col min="15" max="15" width="9.140625" style="45" customWidth="1"/>
    <col min="16" max="16384" width="9.140625" style="45"/>
  </cols>
  <sheetData>
    <row r="1" spans="2:17" ht="6.75" customHeight="1" x14ac:dyDescent="0.2"/>
    <row r="2" spans="2:17" s="52" customFormat="1" ht="18" x14ac:dyDescent="0.35">
      <c r="B2" s="39" t="s">
        <v>65</v>
      </c>
      <c r="C2" s="38"/>
      <c r="D2" s="38"/>
      <c r="E2" s="38"/>
      <c r="F2" s="38"/>
      <c r="G2" s="38"/>
      <c r="H2" s="38"/>
      <c r="I2" s="38"/>
      <c r="J2" s="51"/>
      <c r="K2" s="38"/>
      <c r="L2" s="38"/>
    </row>
    <row r="3" spans="2:17" s="50" customFormat="1" ht="15" x14ac:dyDescent="0.25">
      <c r="B3" s="148" t="s">
        <v>64</v>
      </c>
      <c r="C3" s="48"/>
      <c r="D3" s="48"/>
      <c r="E3" s="48"/>
      <c r="F3" s="48"/>
      <c r="G3" s="48"/>
      <c r="H3" s="48"/>
      <c r="I3" s="48"/>
      <c r="J3" s="49"/>
      <c r="K3" s="48"/>
      <c r="L3" s="48"/>
    </row>
    <row r="4" spans="2:17" ht="6" customHeight="1" x14ac:dyDescent="0.2">
      <c r="B4" s="2"/>
      <c r="C4" s="1"/>
      <c r="D4" s="1"/>
      <c r="E4" s="1"/>
      <c r="F4" s="1"/>
      <c r="G4" s="1"/>
      <c r="H4" s="1"/>
      <c r="I4" s="1"/>
      <c r="J4" s="8"/>
      <c r="K4" s="1"/>
      <c r="L4" s="1"/>
    </row>
    <row r="5" spans="2:17" ht="17.25" customHeight="1" x14ac:dyDescent="0.2">
      <c r="B5" s="179" t="s">
        <v>0</v>
      </c>
      <c r="C5" s="179" t="s">
        <v>1</v>
      </c>
      <c r="D5" s="181" t="s">
        <v>1</v>
      </c>
      <c r="E5" s="182"/>
      <c r="F5" s="179" t="s">
        <v>2</v>
      </c>
      <c r="G5" s="177" t="s">
        <v>71</v>
      </c>
      <c r="H5" s="178"/>
      <c r="I5" s="175" t="s">
        <v>72</v>
      </c>
      <c r="J5" s="1"/>
      <c r="K5" s="1"/>
      <c r="L5" s="1"/>
    </row>
    <row r="6" spans="2:17" ht="30" customHeight="1" x14ac:dyDescent="0.2">
      <c r="B6" s="180"/>
      <c r="C6" s="180"/>
      <c r="D6" s="35" t="s">
        <v>3</v>
      </c>
      <c r="E6" s="36" t="s">
        <v>4</v>
      </c>
      <c r="F6" s="180"/>
      <c r="G6" s="37" t="s">
        <v>5</v>
      </c>
      <c r="H6" s="37" t="s">
        <v>6</v>
      </c>
      <c r="I6" s="176"/>
      <c r="J6" s="3"/>
      <c r="K6" s="3"/>
      <c r="L6" s="9"/>
    </row>
    <row r="7" spans="2:17" x14ac:dyDescent="0.2">
      <c r="B7" s="40">
        <v>41702</v>
      </c>
      <c r="C7" s="27" t="s">
        <v>7</v>
      </c>
      <c r="D7" s="12" t="s">
        <v>8</v>
      </c>
      <c r="E7" s="28" t="s">
        <v>7</v>
      </c>
      <c r="F7" s="24" t="s">
        <v>9</v>
      </c>
      <c r="G7" s="16"/>
      <c r="H7" s="17">
        <v>2770</v>
      </c>
      <c r="I7" s="46" t="s">
        <v>10</v>
      </c>
      <c r="J7" s="3"/>
      <c r="Q7" s="54"/>
    </row>
    <row r="8" spans="2:17" x14ac:dyDescent="0.2">
      <c r="B8" s="40">
        <v>41703</v>
      </c>
      <c r="C8" s="27" t="s">
        <v>11</v>
      </c>
      <c r="D8" s="12" t="s">
        <v>7</v>
      </c>
      <c r="E8" s="28" t="s">
        <v>12</v>
      </c>
      <c r="F8" s="25" t="s">
        <v>66</v>
      </c>
      <c r="G8" s="18">
        <v>610</v>
      </c>
      <c r="H8" s="17"/>
      <c r="I8" s="11">
        <v>610</v>
      </c>
      <c r="J8" s="4"/>
      <c r="N8" s="57"/>
    </row>
    <row r="9" spans="2:17" x14ac:dyDescent="0.2">
      <c r="B9" s="40"/>
      <c r="C9" s="27"/>
      <c r="D9" s="12" t="s">
        <v>12</v>
      </c>
      <c r="E9" s="28" t="s">
        <v>14</v>
      </c>
      <c r="F9" s="24" t="s">
        <v>15</v>
      </c>
      <c r="G9" s="18">
        <v>200</v>
      </c>
      <c r="H9" s="17"/>
      <c r="I9" s="11">
        <v>200</v>
      </c>
      <c r="J9" s="4"/>
    </row>
    <row r="10" spans="2:17" x14ac:dyDescent="0.2">
      <c r="B10" s="41"/>
      <c r="C10" s="28" t="s">
        <v>17</v>
      </c>
      <c r="D10" s="12" t="s">
        <v>14</v>
      </c>
      <c r="E10" s="12" t="s">
        <v>68</v>
      </c>
      <c r="F10" s="24" t="s">
        <v>18</v>
      </c>
      <c r="G10" s="18"/>
      <c r="H10" s="17">
        <v>690</v>
      </c>
      <c r="I10" s="46" t="s">
        <v>10</v>
      </c>
      <c r="J10" s="4"/>
    </row>
    <row r="11" spans="2:17" x14ac:dyDescent="0.2">
      <c r="B11" s="41"/>
      <c r="C11" s="28" t="s">
        <v>20</v>
      </c>
      <c r="D11" s="12" t="s">
        <v>68</v>
      </c>
      <c r="E11" s="28" t="s">
        <v>7</v>
      </c>
      <c r="F11" s="24" t="s">
        <v>18</v>
      </c>
      <c r="G11" s="18"/>
      <c r="H11" s="17">
        <v>780</v>
      </c>
      <c r="I11" s="46" t="s">
        <v>10</v>
      </c>
      <c r="J11" s="1"/>
      <c r="Q11" s="54"/>
    </row>
    <row r="12" spans="2:17" x14ac:dyDescent="0.2">
      <c r="B12" s="40">
        <v>41704</v>
      </c>
      <c r="C12" s="28" t="s">
        <v>21</v>
      </c>
      <c r="D12" s="12" t="s">
        <v>7</v>
      </c>
      <c r="E12" s="28" t="s">
        <v>7</v>
      </c>
      <c r="F12" s="24" t="s">
        <v>15</v>
      </c>
      <c r="G12" s="18">
        <v>500</v>
      </c>
      <c r="H12" s="17"/>
      <c r="I12" s="11">
        <v>500</v>
      </c>
      <c r="J12" s="4"/>
      <c r="N12" s="57"/>
    </row>
    <row r="13" spans="2:17" x14ac:dyDescent="0.2">
      <c r="B13" s="40"/>
      <c r="C13" s="28"/>
      <c r="D13" s="12" t="s">
        <v>23</v>
      </c>
      <c r="E13" s="28" t="s">
        <v>24</v>
      </c>
      <c r="F13" s="25" t="s">
        <v>66</v>
      </c>
      <c r="G13" s="18">
        <v>150</v>
      </c>
      <c r="H13" s="17"/>
      <c r="I13" s="11">
        <v>150</v>
      </c>
      <c r="J13" s="4"/>
      <c r="Q13" s="54"/>
    </row>
    <row r="14" spans="2:17" x14ac:dyDescent="0.2">
      <c r="B14" s="40"/>
      <c r="C14" s="28"/>
      <c r="D14" s="12" t="s">
        <v>24</v>
      </c>
      <c r="E14" s="28" t="s">
        <v>26</v>
      </c>
      <c r="F14" s="24" t="s">
        <v>15</v>
      </c>
      <c r="G14" s="18">
        <v>190</v>
      </c>
      <c r="H14" s="17"/>
      <c r="I14" s="11">
        <v>190</v>
      </c>
      <c r="J14" s="4"/>
    </row>
    <row r="15" spans="2:17" x14ac:dyDescent="0.2">
      <c r="B15" s="40"/>
      <c r="C15" s="28"/>
      <c r="D15" s="12" t="s">
        <v>24</v>
      </c>
      <c r="E15" s="28" t="s">
        <v>26</v>
      </c>
      <c r="F15" s="24" t="s">
        <v>15</v>
      </c>
      <c r="G15" s="18">
        <v>200</v>
      </c>
      <c r="H15" s="17"/>
      <c r="I15" s="11">
        <v>200</v>
      </c>
      <c r="J15" s="4"/>
      <c r="K15" s="1"/>
      <c r="L15" s="1"/>
    </row>
    <row r="16" spans="2:17" x14ac:dyDescent="0.2">
      <c r="B16" s="40">
        <v>41705</v>
      </c>
      <c r="C16" s="28" t="s">
        <v>27</v>
      </c>
      <c r="D16" s="12" t="s">
        <v>7</v>
      </c>
      <c r="E16" s="28" t="s">
        <v>28</v>
      </c>
      <c r="F16" s="24" t="s">
        <v>18</v>
      </c>
      <c r="G16" s="18"/>
      <c r="H16" s="17">
        <v>140</v>
      </c>
      <c r="I16" s="46" t="s">
        <v>29</v>
      </c>
      <c r="J16" s="4"/>
      <c r="K16" s="55"/>
      <c r="L16" s="1"/>
    </row>
    <row r="17" spans="2:20" x14ac:dyDescent="0.2">
      <c r="B17" s="41"/>
      <c r="C17" s="28"/>
      <c r="D17" s="12" t="s">
        <v>28</v>
      </c>
      <c r="E17" s="28" t="s">
        <v>7</v>
      </c>
      <c r="F17" s="24" t="s">
        <v>18</v>
      </c>
      <c r="G17" s="18"/>
      <c r="H17" s="17">
        <v>140</v>
      </c>
      <c r="I17" s="46" t="s">
        <v>29</v>
      </c>
      <c r="J17" s="4"/>
      <c r="K17" s="55"/>
      <c r="L17" s="1"/>
    </row>
    <row r="18" spans="2:20" x14ac:dyDescent="0.2">
      <c r="B18" s="41"/>
      <c r="C18" s="28" t="s">
        <v>30</v>
      </c>
      <c r="D18" s="12" t="s">
        <v>7</v>
      </c>
      <c r="E18" s="28" t="s">
        <v>31</v>
      </c>
      <c r="F18" s="24" t="s">
        <v>18</v>
      </c>
      <c r="G18" s="18"/>
      <c r="H18" s="17">
        <v>190</v>
      </c>
      <c r="I18" s="46" t="s">
        <v>29</v>
      </c>
      <c r="J18" s="4"/>
      <c r="K18" s="56"/>
      <c r="L18" s="1"/>
    </row>
    <row r="19" spans="2:20" x14ac:dyDescent="0.2">
      <c r="B19" s="41"/>
      <c r="C19" s="28"/>
      <c r="D19" s="12" t="s">
        <v>31</v>
      </c>
      <c r="E19" s="28" t="s">
        <v>7</v>
      </c>
      <c r="F19" s="24" t="s">
        <v>18</v>
      </c>
      <c r="G19" s="18"/>
      <c r="H19" s="17">
        <v>190</v>
      </c>
      <c r="I19" s="46" t="s">
        <v>29</v>
      </c>
      <c r="J19" s="1"/>
      <c r="K19" s="55"/>
      <c r="L19" s="1"/>
    </row>
    <row r="20" spans="2:20" x14ac:dyDescent="0.2">
      <c r="B20" s="41"/>
      <c r="C20" s="28" t="s">
        <v>32</v>
      </c>
      <c r="D20" s="12" t="s">
        <v>7</v>
      </c>
      <c r="E20" s="28" t="s">
        <v>33</v>
      </c>
      <c r="F20" s="24" t="s">
        <v>34</v>
      </c>
      <c r="G20" s="18"/>
      <c r="H20" s="17">
        <v>11240</v>
      </c>
      <c r="I20" s="46" t="s">
        <v>29</v>
      </c>
      <c r="J20" s="1"/>
      <c r="K20" s="55"/>
      <c r="L20" s="1"/>
      <c r="M20" s="1"/>
      <c r="N20" s="1"/>
      <c r="O20" s="1"/>
      <c r="P20" s="1"/>
      <c r="Q20" s="1"/>
      <c r="R20" s="1"/>
      <c r="S20" s="1"/>
      <c r="T20" s="1"/>
    </row>
    <row r="21" spans="2:20" x14ac:dyDescent="0.2">
      <c r="B21" s="41"/>
      <c r="C21" s="28"/>
      <c r="D21" s="12" t="s">
        <v>33</v>
      </c>
      <c r="E21" s="28" t="s">
        <v>35</v>
      </c>
      <c r="F21" s="25" t="s">
        <v>66</v>
      </c>
      <c r="G21" s="18">
        <v>440</v>
      </c>
      <c r="H21" s="17"/>
      <c r="I21" s="11">
        <v>440</v>
      </c>
      <c r="J21" s="1"/>
      <c r="K21" s="56"/>
      <c r="L21" s="1"/>
      <c r="M21" s="1"/>
      <c r="N21" s="1"/>
      <c r="O21" s="1"/>
      <c r="P21" s="1"/>
      <c r="Q21" s="1"/>
      <c r="R21" s="1"/>
      <c r="S21" s="1"/>
      <c r="T21" s="1"/>
    </row>
    <row r="22" spans="2:20" x14ac:dyDescent="0.2">
      <c r="B22" s="41"/>
      <c r="C22" s="28"/>
      <c r="D22" s="12" t="s">
        <v>35</v>
      </c>
      <c r="E22" s="28" t="s">
        <v>36</v>
      </c>
      <c r="F22" s="24" t="s">
        <v>15</v>
      </c>
      <c r="G22" s="18">
        <v>210</v>
      </c>
      <c r="H22" s="17"/>
      <c r="I22" s="11">
        <v>210</v>
      </c>
      <c r="J22" s="1"/>
      <c r="K22" s="56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2">
      <c r="B23" s="40">
        <v>41706</v>
      </c>
      <c r="C23" s="28" t="s">
        <v>37</v>
      </c>
      <c r="D23" s="12" t="s">
        <v>36</v>
      </c>
      <c r="E23" s="28" t="s">
        <v>38</v>
      </c>
      <c r="F23" s="24" t="s">
        <v>15</v>
      </c>
      <c r="G23" s="18">
        <v>210</v>
      </c>
      <c r="H23" s="17"/>
      <c r="I23" s="11">
        <v>210</v>
      </c>
      <c r="J23" s="1"/>
      <c r="K23" s="56"/>
      <c r="L23" s="1"/>
      <c r="M23" s="1"/>
      <c r="N23" s="1"/>
      <c r="O23" s="1"/>
      <c r="P23" s="1"/>
      <c r="Q23" s="1"/>
      <c r="R23" s="1"/>
      <c r="S23" s="1"/>
      <c r="T23" s="1"/>
    </row>
    <row r="24" spans="2:20" x14ac:dyDescent="0.2">
      <c r="B24" s="41"/>
      <c r="C24" s="28"/>
      <c r="D24" s="12" t="s">
        <v>39</v>
      </c>
      <c r="E24" s="28" t="s">
        <v>40</v>
      </c>
      <c r="F24" s="25" t="s">
        <v>66</v>
      </c>
      <c r="G24" s="18">
        <v>330</v>
      </c>
      <c r="H24" s="17"/>
      <c r="I24" s="11">
        <v>330</v>
      </c>
      <c r="J24" s="1"/>
      <c r="K24" s="55"/>
      <c r="L24" s="1"/>
      <c r="M24" s="1"/>
      <c r="N24" s="1"/>
      <c r="O24" s="1"/>
      <c r="P24" s="1"/>
      <c r="Q24" s="1"/>
      <c r="R24" s="1"/>
      <c r="S24" s="1"/>
      <c r="T24" s="1"/>
    </row>
    <row r="25" spans="2:20" x14ac:dyDescent="0.2">
      <c r="B25" s="41"/>
      <c r="C25" s="28"/>
      <c r="D25" s="12" t="s">
        <v>41</v>
      </c>
      <c r="E25" s="28" t="s">
        <v>42</v>
      </c>
      <c r="F25" s="24" t="s">
        <v>18</v>
      </c>
      <c r="G25" s="18"/>
      <c r="H25" s="17">
        <v>480</v>
      </c>
      <c r="I25" s="46" t="s">
        <v>29</v>
      </c>
      <c r="J25" s="1"/>
      <c r="K25" s="55"/>
      <c r="L25" s="1"/>
      <c r="M25" s="1"/>
      <c r="N25" s="1"/>
      <c r="O25" s="1"/>
      <c r="P25" s="1"/>
      <c r="Q25" s="1"/>
      <c r="R25" s="1"/>
      <c r="S25" s="1"/>
      <c r="T25" s="1"/>
    </row>
    <row r="26" spans="2:20" x14ac:dyDescent="0.2">
      <c r="B26" s="41"/>
      <c r="C26" s="28"/>
      <c r="D26" s="12" t="s">
        <v>42</v>
      </c>
      <c r="E26" s="28" t="s">
        <v>43</v>
      </c>
      <c r="F26" s="24" t="s">
        <v>15</v>
      </c>
      <c r="G26" s="18">
        <v>3600</v>
      </c>
      <c r="H26" s="17"/>
      <c r="I26" s="11">
        <v>3600</v>
      </c>
      <c r="J26" s="1"/>
      <c r="K26" s="55"/>
      <c r="L26" s="1"/>
      <c r="M26" s="1"/>
      <c r="N26" s="1"/>
      <c r="O26" s="1"/>
      <c r="P26" s="1"/>
      <c r="Q26" s="1"/>
      <c r="R26" s="1"/>
      <c r="S26" s="1"/>
      <c r="T26" s="1"/>
    </row>
    <row r="27" spans="2:20" x14ac:dyDescent="0.2">
      <c r="B27" s="41"/>
      <c r="C27" s="28"/>
      <c r="D27" s="12" t="s">
        <v>42</v>
      </c>
      <c r="E27" s="28" t="s">
        <v>41</v>
      </c>
      <c r="F27" s="24" t="s">
        <v>18</v>
      </c>
      <c r="G27" s="18"/>
      <c r="H27" s="17">
        <v>480</v>
      </c>
      <c r="I27" s="46" t="s">
        <v>29</v>
      </c>
      <c r="J27" s="1"/>
      <c r="K27" s="55"/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2">
      <c r="B28" s="41"/>
      <c r="C28" s="28" t="s">
        <v>67</v>
      </c>
      <c r="D28" s="12" t="s">
        <v>40</v>
      </c>
      <c r="E28" s="28" t="s">
        <v>35</v>
      </c>
      <c r="F28" s="25" t="s">
        <v>66</v>
      </c>
      <c r="G28" s="18">
        <v>330</v>
      </c>
      <c r="H28" s="17"/>
      <c r="I28" s="11">
        <v>330</v>
      </c>
      <c r="J28" s="1"/>
      <c r="K28" s="55"/>
      <c r="L28" s="1"/>
      <c r="M28" s="1"/>
      <c r="N28" s="1"/>
      <c r="O28" s="1"/>
      <c r="P28" s="1"/>
      <c r="Q28" s="1"/>
      <c r="R28" s="1"/>
      <c r="S28" s="1"/>
      <c r="T28" s="1"/>
    </row>
    <row r="29" spans="2:20" x14ac:dyDescent="0.2">
      <c r="B29" s="41"/>
      <c r="C29" s="28"/>
      <c r="D29" s="12" t="s">
        <v>39</v>
      </c>
      <c r="E29" s="28" t="s">
        <v>36</v>
      </c>
      <c r="F29" s="24" t="s">
        <v>15</v>
      </c>
      <c r="G29" s="18">
        <v>210</v>
      </c>
      <c r="H29" s="17"/>
      <c r="I29" s="11">
        <v>210</v>
      </c>
      <c r="J29" s="1"/>
      <c r="K29" s="55"/>
      <c r="L29" s="1"/>
      <c r="M29" s="1"/>
      <c r="N29" s="1"/>
      <c r="O29" s="1"/>
      <c r="P29" s="1"/>
      <c r="Q29" s="1"/>
      <c r="R29" s="1"/>
      <c r="S29" s="1"/>
      <c r="T29" s="1"/>
    </row>
    <row r="30" spans="2:20" x14ac:dyDescent="0.2">
      <c r="B30" s="40">
        <v>41707</v>
      </c>
      <c r="C30" s="28" t="s">
        <v>44</v>
      </c>
      <c r="D30" s="12" t="s">
        <v>36</v>
      </c>
      <c r="E30" s="28" t="s">
        <v>38</v>
      </c>
      <c r="F30" s="24" t="s">
        <v>15</v>
      </c>
      <c r="G30" s="19">
        <v>400</v>
      </c>
      <c r="H30" s="20"/>
      <c r="I30" s="13">
        <v>400</v>
      </c>
      <c r="J30" s="1"/>
      <c r="K30" s="55"/>
      <c r="L30" s="1"/>
      <c r="M30" s="1"/>
      <c r="N30" s="1"/>
      <c r="O30" s="1"/>
      <c r="P30" s="1"/>
      <c r="Q30" s="1"/>
      <c r="R30" s="1"/>
      <c r="S30" s="1"/>
      <c r="T30" s="1"/>
    </row>
    <row r="31" spans="2:20" x14ac:dyDescent="0.2">
      <c r="B31" s="41"/>
      <c r="C31" s="28"/>
      <c r="D31" s="12" t="s">
        <v>39</v>
      </c>
      <c r="E31" s="28" t="s">
        <v>45</v>
      </c>
      <c r="F31" s="25" t="s">
        <v>66</v>
      </c>
      <c r="G31" s="18">
        <v>1080</v>
      </c>
      <c r="H31" s="17"/>
      <c r="I31" s="11">
        <v>1080</v>
      </c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">
      <c r="B32" s="41"/>
      <c r="C32" s="28"/>
      <c r="D32" s="12" t="s">
        <v>45</v>
      </c>
      <c r="E32" s="28" t="s">
        <v>44</v>
      </c>
      <c r="F32" s="24" t="s">
        <v>18</v>
      </c>
      <c r="G32" s="18"/>
      <c r="H32" s="17">
        <v>160</v>
      </c>
      <c r="I32" s="46" t="s">
        <v>29</v>
      </c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</row>
    <row r="33" spans="2:20" x14ac:dyDescent="0.2">
      <c r="B33" s="41"/>
      <c r="C33" s="28" t="s">
        <v>46</v>
      </c>
      <c r="D33" s="12" t="s">
        <v>44</v>
      </c>
      <c r="E33" s="28" t="s">
        <v>46</v>
      </c>
      <c r="F33" s="24" t="s">
        <v>18</v>
      </c>
      <c r="G33" s="18"/>
      <c r="H33" s="17">
        <v>190</v>
      </c>
      <c r="I33" s="46" t="s">
        <v>29</v>
      </c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</row>
    <row r="34" spans="2:20" x14ac:dyDescent="0.2">
      <c r="B34" s="41"/>
      <c r="C34" s="28" t="s">
        <v>47</v>
      </c>
      <c r="D34" s="12" t="s">
        <v>47</v>
      </c>
      <c r="E34" s="28" t="s">
        <v>45</v>
      </c>
      <c r="F34" s="24" t="s">
        <v>18</v>
      </c>
      <c r="G34" s="18"/>
      <c r="H34" s="17">
        <v>130</v>
      </c>
      <c r="I34" s="46" t="s">
        <v>29</v>
      </c>
      <c r="J34" s="3"/>
      <c r="K34" s="4"/>
      <c r="L34" s="10"/>
      <c r="M34" s="4"/>
      <c r="N34" s="4"/>
      <c r="O34" s="4"/>
      <c r="P34" s="4"/>
      <c r="Q34" s="4"/>
      <c r="R34" s="4"/>
      <c r="S34" s="4"/>
      <c r="T34" s="4"/>
    </row>
    <row r="35" spans="2:20" x14ac:dyDescent="0.2">
      <c r="B35" s="41"/>
      <c r="C35" s="28" t="s">
        <v>48</v>
      </c>
      <c r="D35" s="12" t="s">
        <v>45</v>
      </c>
      <c r="E35" s="28" t="s">
        <v>48</v>
      </c>
      <c r="F35" s="25" t="s">
        <v>66</v>
      </c>
      <c r="G35" s="18">
        <v>480</v>
      </c>
      <c r="H35" s="17"/>
      <c r="I35" s="11">
        <v>480</v>
      </c>
      <c r="J35" s="3"/>
      <c r="K35" s="4"/>
      <c r="L35" s="10"/>
      <c r="M35" s="4"/>
      <c r="N35" s="4"/>
      <c r="O35" s="4"/>
      <c r="P35" s="4"/>
      <c r="Q35" s="4"/>
      <c r="R35" s="4"/>
      <c r="S35" s="4"/>
      <c r="T35" s="4"/>
    </row>
    <row r="36" spans="2:20" x14ac:dyDescent="0.2">
      <c r="B36" s="41"/>
      <c r="C36" s="28" t="s">
        <v>67</v>
      </c>
      <c r="D36" s="12" t="s">
        <v>48</v>
      </c>
      <c r="E36" s="28" t="s">
        <v>35</v>
      </c>
      <c r="F36" s="25" t="s">
        <v>66</v>
      </c>
      <c r="G36" s="18">
        <v>120</v>
      </c>
      <c r="H36" s="17"/>
      <c r="I36" s="11">
        <v>120</v>
      </c>
      <c r="J36" s="3"/>
      <c r="K36" s="4"/>
      <c r="L36" s="10"/>
      <c r="M36" s="4"/>
      <c r="N36" s="4"/>
      <c r="O36" s="4"/>
      <c r="P36" s="4"/>
      <c r="Q36" s="4"/>
      <c r="R36" s="4"/>
      <c r="S36" s="4"/>
      <c r="T36" s="4"/>
    </row>
    <row r="37" spans="2:20" x14ac:dyDescent="0.2">
      <c r="B37" s="41"/>
      <c r="C37" s="28"/>
      <c r="D37" s="12" t="s">
        <v>39</v>
      </c>
      <c r="E37" s="28" t="s">
        <v>36</v>
      </c>
      <c r="F37" s="24" t="s">
        <v>15</v>
      </c>
      <c r="G37" s="18">
        <v>210</v>
      </c>
      <c r="H37" s="17"/>
      <c r="I37" s="11">
        <v>210</v>
      </c>
      <c r="J37" s="3"/>
      <c r="K37" s="4"/>
      <c r="L37" s="10"/>
      <c r="M37" s="4"/>
      <c r="N37" s="4"/>
      <c r="O37" s="4"/>
      <c r="P37" s="4"/>
      <c r="Q37" s="4"/>
      <c r="R37" s="4"/>
      <c r="S37" s="4"/>
      <c r="T37" s="4"/>
    </row>
    <row r="38" spans="2:20" x14ac:dyDescent="0.2">
      <c r="B38" s="40">
        <v>41708</v>
      </c>
      <c r="C38" s="28" t="s">
        <v>49</v>
      </c>
      <c r="D38" s="12" t="s">
        <v>36</v>
      </c>
      <c r="E38" s="28" t="s">
        <v>38</v>
      </c>
      <c r="F38" s="24" t="s">
        <v>15</v>
      </c>
      <c r="G38" s="18">
        <v>210</v>
      </c>
      <c r="H38" s="17"/>
      <c r="I38" s="11">
        <v>210</v>
      </c>
      <c r="J38" s="3"/>
      <c r="K38" s="4"/>
      <c r="L38" s="10"/>
      <c r="M38" s="4"/>
      <c r="N38" s="4"/>
      <c r="O38" s="4"/>
      <c r="P38" s="4"/>
      <c r="Q38" s="4"/>
      <c r="R38" s="4"/>
      <c r="S38" s="4"/>
      <c r="T38" s="4"/>
    </row>
    <row r="39" spans="2:20" x14ac:dyDescent="0.2">
      <c r="B39" s="41"/>
      <c r="C39" s="28"/>
      <c r="D39" s="12" t="s">
        <v>39</v>
      </c>
      <c r="E39" s="28" t="s">
        <v>45</v>
      </c>
      <c r="F39" s="25" t="s">
        <v>66</v>
      </c>
      <c r="G39" s="18">
        <v>480</v>
      </c>
      <c r="H39" s="17"/>
      <c r="I39" s="11">
        <v>480</v>
      </c>
      <c r="J39" s="3"/>
      <c r="K39" s="4"/>
      <c r="L39" s="10"/>
      <c r="M39" s="4"/>
      <c r="N39" s="4"/>
      <c r="O39" s="4"/>
      <c r="P39" s="4"/>
      <c r="Q39" s="4"/>
      <c r="R39" s="4"/>
      <c r="S39" s="4"/>
      <c r="T39" s="4"/>
    </row>
    <row r="40" spans="2:20" x14ac:dyDescent="0.2">
      <c r="B40" s="41"/>
      <c r="C40" s="28" t="s">
        <v>67</v>
      </c>
      <c r="D40" s="12" t="s">
        <v>45</v>
      </c>
      <c r="E40" s="28" t="s">
        <v>39</v>
      </c>
      <c r="F40" s="25" t="s">
        <v>66</v>
      </c>
      <c r="G40" s="18">
        <v>480</v>
      </c>
      <c r="H40" s="17"/>
      <c r="I40" s="11">
        <v>480</v>
      </c>
      <c r="J40" s="3"/>
      <c r="K40" s="4"/>
      <c r="L40" s="10"/>
      <c r="M40" s="4"/>
      <c r="N40" s="4"/>
      <c r="O40" s="4"/>
      <c r="P40" s="4"/>
      <c r="Q40" s="4"/>
      <c r="R40" s="4"/>
      <c r="S40" s="4"/>
      <c r="T40" s="4"/>
    </row>
    <row r="41" spans="2:20" x14ac:dyDescent="0.2">
      <c r="B41" s="41"/>
      <c r="C41" s="28"/>
      <c r="D41" s="12" t="s">
        <v>39</v>
      </c>
      <c r="E41" s="28" t="s">
        <v>36</v>
      </c>
      <c r="F41" s="24" t="s">
        <v>15</v>
      </c>
      <c r="G41" s="18">
        <v>210</v>
      </c>
      <c r="H41" s="17"/>
      <c r="I41" s="11">
        <v>210</v>
      </c>
      <c r="J41" s="3"/>
      <c r="K41" s="4"/>
      <c r="L41" s="10"/>
      <c r="M41" s="4"/>
      <c r="N41" s="4"/>
      <c r="O41" s="4"/>
      <c r="P41" s="4"/>
      <c r="Q41" s="4"/>
      <c r="R41" s="4"/>
      <c r="S41" s="4"/>
      <c r="T41" s="4"/>
    </row>
    <row r="42" spans="2:20" x14ac:dyDescent="0.2">
      <c r="B42" s="40">
        <v>41709</v>
      </c>
      <c r="C42" s="28" t="s">
        <v>50</v>
      </c>
      <c r="D42" s="12" t="s">
        <v>36</v>
      </c>
      <c r="E42" s="28" t="s">
        <v>38</v>
      </c>
      <c r="F42" s="24" t="s">
        <v>15</v>
      </c>
      <c r="G42" s="18">
        <v>210</v>
      </c>
      <c r="H42" s="17"/>
      <c r="I42" s="11">
        <v>210</v>
      </c>
      <c r="J42" s="3"/>
      <c r="K42" s="4"/>
      <c r="L42" s="10"/>
      <c r="M42" s="4"/>
      <c r="N42" s="4"/>
      <c r="O42" s="4"/>
      <c r="P42" s="4"/>
      <c r="Q42" s="4"/>
      <c r="R42" s="4"/>
      <c r="S42" s="4"/>
      <c r="T42" s="4"/>
    </row>
    <row r="43" spans="2:20" x14ac:dyDescent="0.2">
      <c r="B43" s="41"/>
      <c r="C43" s="28"/>
      <c r="D43" s="12" t="s">
        <v>39</v>
      </c>
      <c r="E43" s="28" t="s">
        <v>45</v>
      </c>
      <c r="F43" s="25" t="s">
        <v>66</v>
      </c>
      <c r="G43" s="18">
        <v>480</v>
      </c>
      <c r="H43" s="17"/>
      <c r="I43" s="11">
        <v>480</v>
      </c>
      <c r="J43" s="3"/>
      <c r="K43" s="4"/>
      <c r="L43" s="10"/>
      <c r="M43" s="4"/>
      <c r="N43" s="4"/>
      <c r="O43" s="4"/>
      <c r="P43" s="4"/>
      <c r="Q43" s="4"/>
      <c r="R43" s="4"/>
      <c r="S43" s="4"/>
      <c r="T43" s="4"/>
    </row>
    <row r="44" spans="2:20" x14ac:dyDescent="0.2">
      <c r="B44" s="41"/>
      <c r="C44" s="28"/>
      <c r="D44" s="12" t="s">
        <v>45</v>
      </c>
      <c r="E44" s="28" t="s">
        <v>51</v>
      </c>
      <c r="F44" s="24" t="s">
        <v>18</v>
      </c>
      <c r="G44" s="18"/>
      <c r="H44" s="17">
        <v>160</v>
      </c>
      <c r="I44" s="46" t="s">
        <v>29</v>
      </c>
      <c r="J44" s="3"/>
      <c r="K44" s="4"/>
      <c r="L44" s="10"/>
      <c r="M44" s="4"/>
      <c r="N44" s="4"/>
      <c r="O44" s="4"/>
      <c r="P44" s="4"/>
      <c r="Q44" s="4"/>
      <c r="R44" s="4"/>
      <c r="S44" s="4"/>
      <c r="T44" s="4"/>
    </row>
    <row r="45" spans="2:20" x14ac:dyDescent="0.2">
      <c r="B45" s="41"/>
      <c r="C45" s="28"/>
      <c r="D45" s="12" t="s">
        <v>51</v>
      </c>
      <c r="E45" s="28" t="s">
        <v>52</v>
      </c>
      <c r="F45" s="25" t="s">
        <v>66</v>
      </c>
      <c r="G45" s="18">
        <v>160</v>
      </c>
      <c r="H45" s="21"/>
      <c r="I45" s="11">
        <v>160</v>
      </c>
      <c r="J45" s="3"/>
      <c r="K45" s="4"/>
      <c r="L45" s="10"/>
      <c r="M45" s="4"/>
      <c r="N45" s="4"/>
      <c r="O45" s="4"/>
      <c r="P45" s="4"/>
      <c r="Q45" s="4"/>
      <c r="R45" s="4"/>
      <c r="S45" s="4"/>
      <c r="T45" s="4"/>
    </row>
    <row r="46" spans="2:20" x14ac:dyDescent="0.2">
      <c r="B46" s="41"/>
      <c r="C46" s="28"/>
      <c r="D46" s="12" t="s">
        <v>52</v>
      </c>
      <c r="E46" s="28" t="s">
        <v>53</v>
      </c>
      <c r="F46" s="25" t="s">
        <v>66</v>
      </c>
      <c r="G46" s="18">
        <v>210</v>
      </c>
      <c r="H46" s="17"/>
      <c r="I46" s="11">
        <v>210</v>
      </c>
      <c r="J46" s="3"/>
      <c r="K46" s="4"/>
      <c r="L46" s="10"/>
      <c r="M46" s="4"/>
      <c r="N46" s="4"/>
      <c r="O46" s="4"/>
      <c r="P46" s="4"/>
      <c r="Q46" s="4"/>
      <c r="R46" s="4"/>
      <c r="S46" s="4"/>
      <c r="T46" s="4"/>
    </row>
    <row r="47" spans="2:20" x14ac:dyDescent="0.2">
      <c r="B47" s="41"/>
      <c r="C47" s="28" t="s">
        <v>54</v>
      </c>
      <c r="D47" s="12" t="s">
        <v>53</v>
      </c>
      <c r="E47" s="28" t="s">
        <v>55</v>
      </c>
      <c r="F47" s="25" t="s">
        <v>66</v>
      </c>
      <c r="G47" s="18">
        <v>310</v>
      </c>
      <c r="H47" s="17"/>
      <c r="I47" s="11">
        <v>310</v>
      </c>
      <c r="J47" s="3"/>
      <c r="K47" s="4"/>
      <c r="L47" s="10"/>
      <c r="M47" s="4"/>
      <c r="N47" s="4"/>
      <c r="O47" s="4"/>
      <c r="P47" s="4"/>
      <c r="Q47" s="4"/>
      <c r="R47" s="4"/>
      <c r="S47" s="4"/>
      <c r="T47" s="4"/>
    </row>
    <row r="48" spans="2:20" x14ac:dyDescent="0.2">
      <c r="B48" s="41"/>
      <c r="C48" s="28"/>
      <c r="D48" s="12" t="s">
        <v>55</v>
      </c>
      <c r="E48" s="28" t="s">
        <v>53</v>
      </c>
      <c r="F48" s="25" t="s">
        <v>66</v>
      </c>
      <c r="G48" s="18">
        <v>310</v>
      </c>
      <c r="H48" s="17"/>
      <c r="I48" s="11">
        <v>310</v>
      </c>
      <c r="J48" s="3"/>
      <c r="K48" s="4"/>
      <c r="L48" s="10"/>
      <c r="M48" s="4"/>
      <c r="N48" s="4"/>
      <c r="O48" s="4"/>
      <c r="P48" s="4"/>
      <c r="Q48" s="4"/>
      <c r="R48" s="4"/>
      <c r="S48" s="4"/>
      <c r="T48" s="4"/>
    </row>
    <row r="49" spans="2:20" x14ac:dyDescent="0.2">
      <c r="B49" s="41"/>
      <c r="C49" s="28"/>
      <c r="D49" s="12" t="s">
        <v>53</v>
      </c>
      <c r="E49" s="28" t="s">
        <v>45</v>
      </c>
      <c r="F49" s="24" t="s">
        <v>18</v>
      </c>
      <c r="G49" s="18"/>
      <c r="H49" s="17">
        <v>190</v>
      </c>
      <c r="I49" s="46" t="s">
        <v>29</v>
      </c>
      <c r="J49" s="3"/>
      <c r="K49" s="4"/>
      <c r="L49" s="10"/>
      <c r="M49" s="4"/>
      <c r="N49" s="4"/>
      <c r="O49" s="4"/>
      <c r="P49" s="4"/>
      <c r="Q49" s="4"/>
      <c r="R49" s="4"/>
      <c r="S49" s="4"/>
      <c r="T49" s="4"/>
    </row>
    <row r="50" spans="2:20" x14ac:dyDescent="0.2">
      <c r="B50" s="41"/>
      <c r="C50" s="28" t="s">
        <v>67</v>
      </c>
      <c r="D50" s="12" t="s">
        <v>45</v>
      </c>
      <c r="E50" s="28" t="s">
        <v>39</v>
      </c>
      <c r="F50" s="25" t="s">
        <v>66</v>
      </c>
      <c r="G50" s="18">
        <v>480</v>
      </c>
      <c r="H50" s="17"/>
      <c r="I50" s="11">
        <v>480</v>
      </c>
      <c r="J50" s="3"/>
      <c r="K50" s="4"/>
      <c r="L50" s="10"/>
      <c r="M50" s="4"/>
      <c r="N50" s="4"/>
      <c r="O50" s="4"/>
      <c r="P50" s="4"/>
      <c r="Q50" s="4"/>
      <c r="R50" s="4"/>
      <c r="S50" s="4"/>
      <c r="T50" s="4"/>
    </row>
    <row r="51" spans="2:20" x14ac:dyDescent="0.2">
      <c r="B51" s="41"/>
      <c r="C51" s="28"/>
      <c r="D51" s="12" t="s">
        <v>39</v>
      </c>
      <c r="E51" s="28" t="s">
        <v>36</v>
      </c>
      <c r="F51" s="24" t="s">
        <v>15</v>
      </c>
      <c r="G51" s="18">
        <v>210</v>
      </c>
      <c r="H51" s="17"/>
      <c r="I51" s="11">
        <v>210</v>
      </c>
      <c r="J51" s="3"/>
      <c r="K51" s="4"/>
      <c r="L51" s="10"/>
      <c r="M51" s="4"/>
      <c r="N51" s="4"/>
      <c r="O51" s="4"/>
      <c r="P51" s="4"/>
      <c r="Q51" s="4"/>
      <c r="R51" s="4"/>
      <c r="S51" s="4"/>
      <c r="T51" s="4"/>
    </row>
    <row r="52" spans="2:20" x14ac:dyDescent="0.2">
      <c r="B52" s="40">
        <v>41710</v>
      </c>
      <c r="C52" s="28" t="s">
        <v>56</v>
      </c>
      <c r="D52" s="12" t="s">
        <v>36</v>
      </c>
      <c r="E52" s="28" t="s">
        <v>38</v>
      </c>
      <c r="F52" s="24" t="s">
        <v>15</v>
      </c>
      <c r="G52" s="18">
        <v>210</v>
      </c>
      <c r="H52" s="17"/>
      <c r="I52" s="11">
        <v>210</v>
      </c>
      <c r="J52" s="3"/>
      <c r="K52" s="4"/>
      <c r="L52" s="10"/>
      <c r="M52" s="4"/>
      <c r="N52" s="4"/>
      <c r="O52" s="4"/>
      <c r="P52" s="4"/>
      <c r="Q52" s="4"/>
      <c r="R52" s="4"/>
      <c r="S52" s="4"/>
      <c r="T52" s="4"/>
    </row>
    <row r="53" spans="2:20" x14ac:dyDescent="0.2">
      <c r="B53" s="41"/>
      <c r="C53" s="28"/>
      <c r="D53" s="12" t="s">
        <v>39</v>
      </c>
      <c r="E53" s="28" t="s">
        <v>33</v>
      </c>
      <c r="F53" s="25" t="s">
        <v>66</v>
      </c>
      <c r="G53" s="18">
        <v>440</v>
      </c>
      <c r="H53" s="17"/>
      <c r="I53" s="11">
        <v>440</v>
      </c>
      <c r="J53" s="3"/>
      <c r="K53" s="4"/>
      <c r="L53" s="10"/>
      <c r="M53" s="4"/>
      <c r="N53" s="4"/>
      <c r="O53" s="4"/>
      <c r="P53" s="4"/>
      <c r="Q53" s="4"/>
      <c r="R53" s="4"/>
      <c r="S53" s="4"/>
      <c r="T53" s="4"/>
    </row>
    <row r="54" spans="2:20" x14ac:dyDescent="0.2">
      <c r="B54" s="41"/>
      <c r="C54" s="28"/>
      <c r="D54" s="12" t="s">
        <v>33</v>
      </c>
      <c r="E54" s="28" t="s">
        <v>56</v>
      </c>
      <c r="F54" s="24" t="s">
        <v>34</v>
      </c>
      <c r="G54" s="18"/>
      <c r="H54" s="17">
        <v>17020</v>
      </c>
      <c r="I54" s="46" t="s">
        <v>29</v>
      </c>
      <c r="J54" s="3"/>
      <c r="K54" s="4"/>
      <c r="L54" s="10"/>
      <c r="M54" s="4"/>
      <c r="N54" s="4"/>
      <c r="O54" s="4"/>
      <c r="P54" s="4"/>
      <c r="Q54" s="4"/>
      <c r="R54" s="4"/>
      <c r="S54" s="4"/>
      <c r="T54" s="4"/>
    </row>
    <row r="55" spans="2:20" x14ac:dyDescent="0.2">
      <c r="B55" s="41"/>
      <c r="C55" s="28"/>
      <c r="D55" s="12" t="s">
        <v>56</v>
      </c>
      <c r="E55" s="28" t="s">
        <v>57</v>
      </c>
      <c r="F55" s="24" t="s">
        <v>18</v>
      </c>
      <c r="G55" s="18"/>
      <c r="H55" s="17">
        <v>140</v>
      </c>
      <c r="I55" s="46" t="s">
        <v>29</v>
      </c>
      <c r="J55" s="3"/>
      <c r="K55" s="4"/>
      <c r="L55" s="10"/>
      <c r="M55" s="4"/>
      <c r="N55" s="4"/>
      <c r="O55" s="4"/>
      <c r="P55" s="4"/>
      <c r="Q55" s="4"/>
      <c r="R55" s="4"/>
      <c r="S55" s="4"/>
      <c r="T55" s="4"/>
    </row>
    <row r="56" spans="2:20" x14ac:dyDescent="0.2">
      <c r="B56" s="41"/>
      <c r="C56" s="28" t="s">
        <v>58</v>
      </c>
      <c r="D56" s="12" t="s">
        <v>57</v>
      </c>
      <c r="E56" s="28" t="s">
        <v>59</v>
      </c>
      <c r="F56" s="24" t="s">
        <v>18</v>
      </c>
      <c r="G56" s="18"/>
      <c r="H56" s="17">
        <v>320</v>
      </c>
      <c r="I56" s="46" t="s">
        <v>29</v>
      </c>
      <c r="J56" s="3"/>
      <c r="K56" s="4"/>
      <c r="L56" s="10"/>
      <c r="M56" s="4"/>
      <c r="N56" s="4"/>
      <c r="O56" s="4"/>
      <c r="P56" s="4"/>
      <c r="Q56" s="4"/>
      <c r="R56" s="4"/>
      <c r="S56" s="4"/>
      <c r="T56" s="4"/>
    </row>
    <row r="57" spans="2:20" x14ac:dyDescent="0.2">
      <c r="B57" s="41"/>
      <c r="C57" s="28"/>
      <c r="D57" s="12" t="s">
        <v>59</v>
      </c>
      <c r="E57" s="28" t="s">
        <v>58</v>
      </c>
      <c r="F57" s="24" t="s">
        <v>60</v>
      </c>
      <c r="G57" s="18"/>
      <c r="H57" s="17">
        <v>170</v>
      </c>
      <c r="I57" s="46" t="s">
        <v>29</v>
      </c>
      <c r="J57" s="3"/>
      <c r="K57" s="4"/>
      <c r="L57" s="10"/>
      <c r="M57" s="4"/>
      <c r="N57" s="4"/>
      <c r="O57" s="4"/>
      <c r="P57" s="4"/>
      <c r="Q57" s="4"/>
      <c r="R57" s="4"/>
      <c r="S57" s="4"/>
      <c r="T57" s="4"/>
    </row>
    <row r="58" spans="2:20" x14ac:dyDescent="0.2">
      <c r="B58" s="41"/>
      <c r="C58" s="28"/>
      <c r="D58" s="12" t="s">
        <v>58</v>
      </c>
      <c r="E58" s="28" t="s">
        <v>59</v>
      </c>
      <c r="F58" s="24" t="s">
        <v>60</v>
      </c>
      <c r="G58" s="18"/>
      <c r="H58" s="17">
        <v>170</v>
      </c>
      <c r="I58" s="46" t="s">
        <v>29</v>
      </c>
      <c r="J58" s="3"/>
      <c r="K58" s="4"/>
      <c r="L58" s="10"/>
      <c r="M58" s="4"/>
      <c r="N58" s="4"/>
      <c r="O58" s="4"/>
      <c r="P58" s="4"/>
      <c r="Q58" s="4"/>
      <c r="R58" s="4"/>
      <c r="S58" s="4"/>
      <c r="T58" s="4"/>
    </row>
    <row r="59" spans="2:20" x14ac:dyDescent="0.2">
      <c r="B59" s="41"/>
      <c r="C59" s="28"/>
      <c r="D59" s="12" t="s">
        <v>59</v>
      </c>
      <c r="E59" s="28" t="s">
        <v>57</v>
      </c>
      <c r="F59" s="24" t="s">
        <v>18</v>
      </c>
      <c r="G59" s="18"/>
      <c r="H59" s="17">
        <v>320</v>
      </c>
      <c r="I59" s="46" t="s">
        <v>29</v>
      </c>
      <c r="J59" s="3"/>
      <c r="K59" s="4"/>
      <c r="L59" s="10"/>
      <c r="M59" s="4"/>
      <c r="N59" s="4"/>
      <c r="O59" s="4"/>
      <c r="P59" s="4"/>
      <c r="Q59" s="4"/>
      <c r="R59" s="4"/>
      <c r="S59" s="4"/>
      <c r="T59" s="4"/>
    </row>
    <row r="60" spans="2:20" x14ac:dyDescent="0.2">
      <c r="B60" s="40">
        <v>41711</v>
      </c>
      <c r="C60" s="28" t="s">
        <v>61</v>
      </c>
      <c r="D60" s="12" t="s">
        <v>57</v>
      </c>
      <c r="E60" s="28" t="s">
        <v>62</v>
      </c>
      <c r="F60" s="25" t="s">
        <v>66</v>
      </c>
      <c r="G60" s="18">
        <v>150</v>
      </c>
      <c r="H60" s="17"/>
      <c r="I60" s="11">
        <v>150</v>
      </c>
      <c r="J60" s="3"/>
      <c r="K60" s="4"/>
      <c r="L60" s="10"/>
      <c r="M60" s="4"/>
      <c r="N60" s="4"/>
      <c r="O60" s="4"/>
      <c r="P60" s="4"/>
      <c r="Q60" s="4"/>
      <c r="R60" s="4"/>
      <c r="S60" s="4"/>
      <c r="T60" s="4"/>
    </row>
    <row r="61" spans="2:20" x14ac:dyDescent="0.2">
      <c r="B61" s="41"/>
      <c r="C61" s="28"/>
      <c r="D61" s="28" t="s">
        <v>62</v>
      </c>
      <c r="E61" s="28" t="s">
        <v>57</v>
      </c>
      <c r="F61" s="25" t="s">
        <v>66</v>
      </c>
      <c r="G61" s="18">
        <v>150</v>
      </c>
      <c r="H61" s="17"/>
      <c r="I61" s="11">
        <v>150</v>
      </c>
      <c r="J61" s="3"/>
      <c r="K61" s="4"/>
      <c r="L61" s="10"/>
      <c r="M61" s="4"/>
      <c r="N61" s="4"/>
      <c r="O61" s="4"/>
      <c r="P61" s="4"/>
      <c r="Q61" s="4"/>
      <c r="R61" s="4"/>
      <c r="S61" s="4"/>
      <c r="T61" s="4"/>
    </row>
    <row r="62" spans="2:20" x14ac:dyDescent="0.2">
      <c r="B62" s="41"/>
      <c r="C62" s="28" t="s">
        <v>8</v>
      </c>
      <c r="D62" s="12" t="s">
        <v>57</v>
      </c>
      <c r="E62" s="28" t="s">
        <v>56</v>
      </c>
      <c r="F62" s="24" t="s">
        <v>18</v>
      </c>
      <c r="G62" s="18"/>
      <c r="H62" s="17">
        <v>140</v>
      </c>
      <c r="I62" s="46" t="s">
        <v>29</v>
      </c>
      <c r="J62" s="3"/>
      <c r="K62" s="4"/>
      <c r="L62" s="10"/>
      <c r="M62" s="4"/>
      <c r="N62" s="4"/>
      <c r="O62" s="4"/>
      <c r="P62" s="4"/>
      <c r="Q62" s="4"/>
      <c r="R62" s="4"/>
      <c r="S62" s="4"/>
      <c r="T62" s="4"/>
    </row>
    <row r="63" spans="2:20" x14ac:dyDescent="0.2">
      <c r="B63" s="41"/>
      <c r="C63" s="28"/>
      <c r="D63" s="12" t="s">
        <v>56</v>
      </c>
      <c r="E63" s="28" t="s">
        <v>63</v>
      </c>
      <c r="F63" s="24" t="s">
        <v>34</v>
      </c>
      <c r="G63" s="18"/>
      <c r="H63" s="17">
        <v>9440</v>
      </c>
      <c r="I63" s="46" t="s">
        <v>29</v>
      </c>
      <c r="J63" s="3"/>
      <c r="M63" s="4"/>
      <c r="N63" s="4"/>
      <c r="O63" s="4"/>
      <c r="P63" s="4"/>
      <c r="Q63" s="4"/>
      <c r="R63" s="4"/>
      <c r="S63" s="4"/>
      <c r="T63" s="4"/>
    </row>
    <row r="64" spans="2:20" x14ac:dyDescent="0.2">
      <c r="B64" s="42"/>
      <c r="C64" s="29"/>
      <c r="D64" s="14" t="s">
        <v>63</v>
      </c>
      <c r="E64" s="29" t="s">
        <v>8</v>
      </c>
      <c r="F64" s="26" t="s">
        <v>9</v>
      </c>
      <c r="G64" s="22"/>
      <c r="H64" s="23">
        <v>2260</v>
      </c>
      <c r="I64" s="47" t="s">
        <v>29</v>
      </c>
      <c r="J64" s="3"/>
      <c r="M64" s="4"/>
      <c r="N64" s="4"/>
      <c r="O64" s="4"/>
      <c r="P64" s="4"/>
      <c r="Q64" s="4"/>
      <c r="R64" s="4"/>
      <c r="S64" s="4"/>
      <c r="T64" s="4"/>
    </row>
    <row r="66" spans="2:20" s="53" customFormat="1" ht="15.75" x14ac:dyDescent="0.25">
      <c r="B66" s="31" t="s">
        <v>73</v>
      </c>
      <c r="D66" s="31"/>
      <c r="E66" s="31"/>
      <c r="F66" s="32"/>
      <c r="G66" s="33">
        <f>SUM(G7:G64)</f>
        <v>14170</v>
      </c>
      <c r="H66" s="33">
        <f>SUM(H7:H64)</f>
        <v>47910</v>
      </c>
      <c r="I66" s="33">
        <f>SUM(I7:I64)</f>
        <v>14170</v>
      </c>
      <c r="J66" s="34"/>
      <c r="K66" s="80" t="s">
        <v>13</v>
      </c>
      <c r="L66" s="81">
        <v>4000</v>
      </c>
      <c r="M66" s="30"/>
      <c r="N66" s="30"/>
      <c r="O66" s="30"/>
      <c r="P66" s="30"/>
      <c r="Q66" s="30"/>
      <c r="R66" s="30"/>
      <c r="S66" s="30"/>
      <c r="T66" s="30"/>
    </row>
    <row r="67" spans="2:20" s="66" customFormat="1" x14ac:dyDescent="0.2">
      <c r="B67" s="67" t="s">
        <v>70</v>
      </c>
      <c r="D67" s="67"/>
      <c r="E67" s="67"/>
      <c r="F67" s="67"/>
      <c r="G67" s="68">
        <f>G66*0.434</f>
        <v>6149.78</v>
      </c>
      <c r="H67" s="68">
        <f>H66*0.434</f>
        <v>20792.939999999999</v>
      </c>
      <c r="I67" s="68">
        <f>I66*0.434</f>
        <v>6149.78</v>
      </c>
      <c r="K67" s="82" t="s">
        <v>16</v>
      </c>
      <c r="L67" s="81">
        <f>SUM(H7:H11)</f>
        <v>4240</v>
      </c>
    </row>
    <row r="68" spans="2:20" s="66" customFormat="1" x14ac:dyDescent="0.2">
      <c r="B68" s="67" t="s">
        <v>69</v>
      </c>
      <c r="D68" s="67"/>
      <c r="E68" s="67"/>
      <c r="F68" s="67"/>
      <c r="G68" s="68">
        <f>G67/45</f>
        <v>136.66177777777779</v>
      </c>
      <c r="H68" s="68">
        <f>H67/45</f>
        <v>462.06533333333329</v>
      </c>
      <c r="I68" s="68">
        <f>I67/45</f>
        <v>136.66177777777779</v>
      </c>
      <c r="K68" s="83" t="s">
        <v>19</v>
      </c>
      <c r="L68" s="84">
        <f>L67-L66</f>
        <v>240</v>
      </c>
    </row>
    <row r="69" spans="2:20" ht="13.5" customHeight="1" x14ac:dyDescent="0.2">
      <c r="G69" s="33"/>
      <c r="H69" s="33"/>
      <c r="I69" s="33"/>
      <c r="J69" s="34"/>
      <c r="K69" s="7"/>
      <c r="L69" s="1"/>
    </row>
    <row r="70" spans="2:20" x14ac:dyDescent="0.2">
      <c r="B70" s="45" t="s">
        <v>75</v>
      </c>
      <c r="I70" s="58">
        <v>4000</v>
      </c>
      <c r="K70" s="4" t="s">
        <v>22</v>
      </c>
      <c r="L70" s="10">
        <v>28300</v>
      </c>
    </row>
    <row r="71" spans="2:20" x14ac:dyDescent="0.2">
      <c r="B71" s="45" t="s">
        <v>74</v>
      </c>
      <c r="I71" s="58">
        <v>28300</v>
      </c>
      <c r="K71" s="5" t="s">
        <v>25</v>
      </c>
      <c r="L71" s="10">
        <f>SUM(H12:H64)</f>
        <v>43670</v>
      </c>
    </row>
    <row r="72" spans="2:20" x14ac:dyDescent="0.2">
      <c r="B72" s="45" t="s">
        <v>76</v>
      </c>
      <c r="I72" s="54">
        <v>87</v>
      </c>
      <c r="K72" s="43" t="s">
        <v>19</v>
      </c>
      <c r="L72" s="15">
        <f>L71-L70</f>
        <v>15370</v>
      </c>
    </row>
    <row r="73" spans="2:20" x14ac:dyDescent="0.2">
      <c r="I73" s="54"/>
      <c r="K73" s="54"/>
    </row>
    <row r="74" spans="2:20" s="64" customFormat="1" ht="20.25" customHeight="1" x14ac:dyDescent="0.25">
      <c r="B74" s="59" t="s">
        <v>77</v>
      </c>
      <c r="C74" s="65"/>
      <c r="D74" s="60"/>
      <c r="E74" s="60"/>
      <c r="F74" s="61"/>
      <c r="G74" s="62"/>
      <c r="H74" s="62"/>
      <c r="I74" s="63">
        <f>I66+I70+I71+I72</f>
        <v>46557</v>
      </c>
    </row>
    <row r="75" spans="2:20" s="66" customFormat="1" x14ac:dyDescent="0.2">
      <c r="B75" s="69" t="s">
        <v>70</v>
      </c>
      <c r="C75" s="70"/>
      <c r="D75" s="71"/>
      <c r="E75" s="71"/>
      <c r="F75" s="71"/>
      <c r="G75" s="72"/>
      <c r="H75" s="72"/>
      <c r="I75" s="73">
        <f>(I66*0.434)+14355.88</f>
        <v>20505.66</v>
      </c>
    </row>
    <row r="76" spans="2:20" s="79" customFormat="1" ht="19.5" customHeight="1" x14ac:dyDescent="0.25">
      <c r="B76" s="74" t="s">
        <v>69</v>
      </c>
      <c r="C76" s="75"/>
      <c r="D76" s="76"/>
      <c r="E76" s="76"/>
      <c r="F76" s="76"/>
      <c r="G76" s="77"/>
      <c r="H76" s="77"/>
      <c r="I76" s="78">
        <f>I75/45</f>
        <v>455.68133333333333</v>
      </c>
    </row>
  </sheetData>
  <mergeCells count="6">
    <mergeCell ref="I5:I6"/>
    <mergeCell ref="G5:H5"/>
    <mergeCell ref="F5:F6"/>
    <mergeCell ref="B5:B6"/>
    <mergeCell ref="C5:C6"/>
    <mergeCell ref="D5:E5"/>
  </mergeCells>
  <hyperlinks>
    <hyperlink ref="B3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AP208"/>
  <sheetViews>
    <sheetView showGridLines="0" showRowColHeaders="0" workbookViewId="0">
      <pane ySplit="2" topLeftCell="A3" activePane="bottomLeft" state="frozen"/>
      <selection pane="bottomLeft" activeCell="B2" sqref="B2"/>
    </sheetView>
  </sheetViews>
  <sheetFormatPr defaultColWidth="4" defaultRowHeight="15" x14ac:dyDescent="0.25"/>
  <cols>
    <col min="1" max="1" width="4" style="98" customWidth="1"/>
    <col min="2" max="2" width="90.85546875" style="98" customWidth="1"/>
    <col min="3" max="3" width="17.42578125" style="100" customWidth="1"/>
    <col min="4" max="4" width="17.42578125" style="99" customWidth="1"/>
    <col min="5" max="5" width="4" style="98" customWidth="1"/>
    <col min="6" max="16384" width="4" style="98"/>
  </cols>
  <sheetData>
    <row r="1" spans="2:42" ht="22.5" customHeight="1" x14ac:dyDescent="0.25">
      <c r="B1" s="148" t="s">
        <v>64</v>
      </c>
    </row>
    <row r="2" spans="2:42" s="111" customFormat="1" ht="30" x14ac:dyDescent="0.25">
      <c r="B2" s="126" t="s">
        <v>82</v>
      </c>
      <c r="C2" s="127" t="s">
        <v>163</v>
      </c>
      <c r="D2" s="127" t="s">
        <v>162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</row>
    <row r="3" spans="2:42" ht="18.75" x14ac:dyDescent="0.3">
      <c r="B3" s="107" t="s">
        <v>86</v>
      </c>
      <c r="C3" s="109">
        <v>34432.74</v>
      </c>
      <c r="D3" s="10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2:42" x14ac:dyDescent="0.25">
      <c r="B4" s="124">
        <v>41494</v>
      </c>
      <c r="C4" s="114">
        <v>7983.76</v>
      </c>
      <c r="D4" s="10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</row>
    <row r="5" spans="2:42" ht="15.75" x14ac:dyDescent="0.25">
      <c r="B5" s="122" t="s">
        <v>87</v>
      </c>
      <c r="C5" s="117"/>
      <c r="D5" s="10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2:42" x14ac:dyDescent="0.25">
      <c r="B6" s="154" t="s">
        <v>88</v>
      </c>
      <c r="C6" s="117"/>
      <c r="D6" s="10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</row>
    <row r="7" spans="2:42" x14ac:dyDescent="0.25">
      <c r="B7" s="112" t="s">
        <v>172</v>
      </c>
      <c r="C7" s="118">
        <v>7983.76</v>
      </c>
      <c r="D7" s="11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</row>
    <row r="8" spans="2:42" x14ac:dyDescent="0.25">
      <c r="B8" s="124">
        <v>41627</v>
      </c>
      <c r="C8" s="101">
        <v>2000</v>
      </c>
      <c r="D8" s="10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</row>
    <row r="9" spans="2:42" ht="15.75" x14ac:dyDescent="0.25">
      <c r="B9" s="122" t="s">
        <v>87</v>
      </c>
      <c r="C9" s="117"/>
      <c r="D9" s="106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</row>
    <row r="10" spans="2:42" x14ac:dyDescent="0.25">
      <c r="B10" s="154" t="s">
        <v>117</v>
      </c>
      <c r="C10" s="117"/>
      <c r="D10" s="10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</row>
    <row r="11" spans="2:42" x14ac:dyDescent="0.25">
      <c r="B11" s="112" t="s">
        <v>118</v>
      </c>
      <c r="C11" s="117">
        <v>2000</v>
      </c>
      <c r="D11" s="10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</row>
    <row r="12" spans="2:42" x14ac:dyDescent="0.25">
      <c r="B12" s="124">
        <v>41646</v>
      </c>
      <c r="C12" s="101">
        <v>1594.56</v>
      </c>
      <c r="D12" s="10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</row>
    <row r="13" spans="2:42" ht="15.75" x14ac:dyDescent="0.25">
      <c r="B13" s="122" t="s">
        <v>87</v>
      </c>
      <c r="C13" s="117"/>
      <c r="D13" s="10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</row>
    <row r="14" spans="2:42" x14ac:dyDescent="0.25">
      <c r="B14" s="154" t="s">
        <v>88</v>
      </c>
      <c r="C14" s="117"/>
      <c r="D14" s="10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</row>
    <row r="15" spans="2:42" x14ac:dyDescent="0.25">
      <c r="B15" s="112" t="s">
        <v>173</v>
      </c>
      <c r="C15" s="118">
        <v>1594.56</v>
      </c>
      <c r="D15" s="11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</row>
    <row r="16" spans="2:42" x14ac:dyDescent="0.25">
      <c r="B16" s="124">
        <v>41692</v>
      </c>
      <c r="C16" s="101">
        <v>14355.88</v>
      </c>
      <c r="D16" s="10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</row>
    <row r="17" spans="2:42" ht="15.75" x14ac:dyDescent="0.25">
      <c r="B17" s="122" t="s">
        <v>87</v>
      </c>
      <c r="C17" s="117"/>
      <c r="D17" s="106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</row>
    <row r="18" spans="2:42" x14ac:dyDescent="0.25">
      <c r="B18" s="154" t="s">
        <v>88</v>
      </c>
      <c r="C18" s="117"/>
      <c r="D18" s="10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</row>
    <row r="19" spans="2:42" x14ac:dyDescent="0.25">
      <c r="B19" s="112" t="s">
        <v>29</v>
      </c>
      <c r="C19" s="118">
        <v>14355.88</v>
      </c>
      <c r="D19" s="11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</row>
    <row r="20" spans="2:42" x14ac:dyDescent="0.25">
      <c r="B20" s="124">
        <v>41701</v>
      </c>
      <c r="C20" s="101">
        <v>5176.54</v>
      </c>
      <c r="D20" s="106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</row>
    <row r="21" spans="2:42" ht="15.75" x14ac:dyDescent="0.25">
      <c r="B21" s="122" t="s">
        <v>91</v>
      </c>
      <c r="C21" s="117"/>
      <c r="D21" s="119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</row>
    <row r="22" spans="2:42" x14ac:dyDescent="0.25">
      <c r="B22" s="154" t="s">
        <v>88</v>
      </c>
      <c r="C22" s="117"/>
      <c r="D22" s="119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</row>
    <row r="23" spans="2:42" x14ac:dyDescent="0.25">
      <c r="B23" s="112" t="s">
        <v>90</v>
      </c>
      <c r="C23" s="117">
        <v>125</v>
      </c>
      <c r="D23" s="152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</row>
    <row r="24" spans="2:42" x14ac:dyDescent="0.25">
      <c r="B24" s="154" t="s">
        <v>92</v>
      </c>
      <c r="C24" s="117"/>
      <c r="D24" s="10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</row>
    <row r="25" spans="2:42" x14ac:dyDescent="0.25">
      <c r="B25" s="113" t="s">
        <v>131</v>
      </c>
      <c r="C25" s="117">
        <v>198</v>
      </c>
      <c r="D25" s="10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</row>
    <row r="26" spans="2:42" x14ac:dyDescent="0.25">
      <c r="B26" s="112" t="s">
        <v>132</v>
      </c>
      <c r="C26" s="117">
        <v>129</v>
      </c>
      <c r="D26" s="10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</row>
    <row r="27" spans="2:42" x14ac:dyDescent="0.25">
      <c r="B27" s="154" t="s">
        <v>198</v>
      </c>
      <c r="C27" s="115"/>
      <c r="D27" s="11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</row>
    <row r="28" spans="2:42" x14ac:dyDescent="0.25">
      <c r="B28" s="112" t="s">
        <v>175</v>
      </c>
      <c r="C28" s="118">
        <v>750</v>
      </c>
      <c r="D28" s="11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</row>
    <row r="29" spans="2:42" ht="15.75" x14ac:dyDescent="0.25">
      <c r="B29" s="122" t="s">
        <v>87</v>
      </c>
      <c r="C29" s="117"/>
      <c r="D29" s="10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</row>
    <row r="30" spans="2:42" x14ac:dyDescent="0.25">
      <c r="B30" s="154" t="s">
        <v>189</v>
      </c>
      <c r="C30" s="115"/>
      <c r="D30" s="116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</row>
    <row r="31" spans="2:42" x14ac:dyDescent="0.25">
      <c r="B31" s="112" t="s">
        <v>127</v>
      </c>
      <c r="C31" s="118">
        <v>2724.54</v>
      </c>
      <c r="D31" s="11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</row>
    <row r="32" spans="2:42" x14ac:dyDescent="0.25">
      <c r="B32" s="154" t="s">
        <v>93</v>
      </c>
      <c r="C32" s="117"/>
      <c r="D32" s="120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</row>
    <row r="33" spans="2:35" x14ac:dyDescent="0.25">
      <c r="B33" s="113" t="s">
        <v>121</v>
      </c>
      <c r="C33" s="117">
        <v>520</v>
      </c>
      <c r="D33" s="120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</row>
    <row r="34" spans="2:35" x14ac:dyDescent="0.25">
      <c r="B34" s="113" t="s">
        <v>120</v>
      </c>
      <c r="C34" s="117">
        <v>730</v>
      </c>
      <c r="D34" s="120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</row>
    <row r="35" spans="2:35" x14ac:dyDescent="0.25">
      <c r="B35" s="124">
        <v>41702</v>
      </c>
      <c r="C35" s="125">
        <v>2615</v>
      </c>
      <c r="D35" s="10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</row>
    <row r="36" spans="2:35" ht="15.75" x14ac:dyDescent="0.25">
      <c r="B36" s="122" t="s">
        <v>91</v>
      </c>
      <c r="C36" s="117"/>
      <c r="D36" s="119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</row>
    <row r="37" spans="2:35" x14ac:dyDescent="0.25">
      <c r="B37" s="153" t="s">
        <v>88</v>
      </c>
      <c r="C37" s="117"/>
      <c r="D37" s="106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</row>
    <row r="38" spans="2:35" x14ac:dyDescent="0.25">
      <c r="B38" s="113" t="s">
        <v>95</v>
      </c>
      <c r="C38" s="117">
        <v>20</v>
      </c>
      <c r="D38" s="10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</row>
    <row r="39" spans="2:35" x14ac:dyDescent="0.25">
      <c r="B39" s="113" t="s">
        <v>123</v>
      </c>
      <c r="C39" s="117">
        <v>175</v>
      </c>
      <c r="D39" s="10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</row>
    <row r="40" spans="2:35" ht="15.75" x14ac:dyDescent="0.25">
      <c r="B40" s="122" t="s">
        <v>165</v>
      </c>
      <c r="C40" s="117"/>
      <c r="D40" s="10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</row>
    <row r="41" spans="2:35" x14ac:dyDescent="0.25">
      <c r="B41" s="154" t="s">
        <v>92</v>
      </c>
      <c r="C41" s="117"/>
      <c r="D41" s="106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</row>
    <row r="42" spans="2:35" x14ac:dyDescent="0.25">
      <c r="B42" s="112" t="s">
        <v>136</v>
      </c>
      <c r="C42" s="117">
        <v>50</v>
      </c>
      <c r="D42" s="119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</row>
    <row r="43" spans="2:35" ht="15.75" x14ac:dyDescent="0.25">
      <c r="B43" s="122" t="s">
        <v>96</v>
      </c>
      <c r="C43" s="117"/>
      <c r="D43" s="119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</row>
    <row r="44" spans="2:35" x14ac:dyDescent="0.25">
      <c r="B44" s="153" t="s">
        <v>92</v>
      </c>
      <c r="C44" s="117"/>
      <c r="D44" s="119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</row>
    <row r="45" spans="2:35" x14ac:dyDescent="0.25">
      <c r="B45" s="113" t="s">
        <v>133</v>
      </c>
      <c r="C45" s="117">
        <v>200</v>
      </c>
      <c r="D45" s="119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</row>
    <row r="46" spans="2:35" x14ac:dyDescent="0.25">
      <c r="B46" s="153" t="s">
        <v>190</v>
      </c>
      <c r="C46" s="117"/>
      <c r="D46" s="119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</row>
    <row r="47" spans="2:35" x14ac:dyDescent="0.25">
      <c r="B47" s="113" t="s">
        <v>122</v>
      </c>
      <c r="C47" s="117">
        <v>550</v>
      </c>
      <c r="D47" s="119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</row>
    <row r="48" spans="2:35" x14ac:dyDescent="0.25">
      <c r="B48" s="113" t="s">
        <v>89</v>
      </c>
      <c r="C48" s="117">
        <v>1620</v>
      </c>
      <c r="D48" s="119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</row>
    <row r="49" spans="2:35" x14ac:dyDescent="0.25">
      <c r="B49" s="124">
        <v>41712</v>
      </c>
      <c r="C49" s="101">
        <v>707</v>
      </c>
      <c r="D49" s="10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</row>
    <row r="50" spans="2:35" ht="15.75" x14ac:dyDescent="0.25">
      <c r="B50" s="122" t="s">
        <v>165</v>
      </c>
      <c r="C50" s="117"/>
      <c r="D50" s="10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</row>
    <row r="51" spans="2:35" x14ac:dyDescent="0.25">
      <c r="B51" s="153" t="s">
        <v>92</v>
      </c>
      <c r="C51" s="117"/>
      <c r="D51" s="10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</row>
    <row r="52" spans="2:35" x14ac:dyDescent="0.25">
      <c r="B52" s="112" t="s">
        <v>146</v>
      </c>
      <c r="C52" s="117">
        <v>50</v>
      </c>
      <c r="D52" s="10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</row>
    <row r="53" spans="2:35" ht="15.75" x14ac:dyDescent="0.25">
      <c r="B53" s="122" t="s">
        <v>96</v>
      </c>
      <c r="C53" s="117"/>
      <c r="D53" s="10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</row>
    <row r="54" spans="2:35" x14ac:dyDescent="0.25">
      <c r="B54" s="153" t="s">
        <v>92</v>
      </c>
      <c r="C54" s="117"/>
      <c r="D54" s="10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</row>
    <row r="55" spans="2:35" x14ac:dyDescent="0.25">
      <c r="B55" s="113" t="s">
        <v>157</v>
      </c>
      <c r="C55" s="117">
        <v>68</v>
      </c>
      <c r="D55" s="10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</row>
    <row r="56" spans="2:35" x14ac:dyDescent="0.25">
      <c r="B56" s="112" t="s">
        <v>158</v>
      </c>
      <c r="C56" s="117">
        <v>19</v>
      </c>
      <c r="D56" s="10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</row>
    <row r="57" spans="2:35" x14ac:dyDescent="0.25">
      <c r="B57" s="112" t="s">
        <v>133</v>
      </c>
      <c r="C57" s="117">
        <v>200</v>
      </c>
      <c r="D57" s="106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2:35" x14ac:dyDescent="0.25">
      <c r="B58" s="112" t="s">
        <v>160</v>
      </c>
      <c r="C58" s="117">
        <v>160</v>
      </c>
      <c r="D58" s="106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2:35" x14ac:dyDescent="0.25">
      <c r="B59" s="112" t="s">
        <v>176</v>
      </c>
      <c r="C59" s="118">
        <v>70</v>
      </c>
      <c r="D59" s="106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2:35" ht="15.75" x14ac:dyDescent="0.25">
      <c r="B60" s="122" t="s">
        <v>87</v>
      </c>
      <c r="C60" s="117"/>
      <c r="D60" s="106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2:35" x14ac:dyDescent="0.25">
      <c r="B61" s="154" t="s">
        <v>88</v>
      </c>
      <c r="C61" s="117"/>
      <c r="D61" s="106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2:35" x14ac:dyDescent="0.25">
      <c r="B62" s="113" t="s">
        <v>159</v>
      </c>
      <c r="C62" s="117">
        <v>140</v>
      </c>
      <c r="D62" s="106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2:35" ht="18.75" x14ac:dyDescent="0.3">
      <c r="B63" s="107" t="s">
        <v>97</v>
      </c>
      <c r="C63" s="105"/>
      <c r="D63" s="108">
        <v>48269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2:35" x14ac:dyDescent="0.25">
      <c r="B64" s="124">
        <v>41702</v>
      </c>
      <c r="C64" s="115"/>
      <c r="D64" s="106">
        <v>2950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2:35" ht="15.75" x14ac:dyDescent="0.25">
      <c r="B65" s="122" t="s">
        <v>7</v>
      </c>
      <c r="C65" s="101"/>
      <c r="D65" s="119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</row>
    <row r="66" spans="2:35" x14ac:dyDescent="0.25">
      <c r="B66" s="154" t="s">
        <v>92</v>
      </c>
      <c r="C66" s="101"/>
      <c r="D66" s="119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</row>
    <row r="67" spans="2:35" x14ac:dyDescent="0.25">
      <c r="B67" s="112" t="s">
        <v>134</v>
      </c>
      <c r="C67" s="101"/>
      <c r="D67" s="119">
        <v>650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</row>
    <row r="68" spans="2:35" x14ac:dyDescent="0.25">
      <c r="B68" s="154" t="s">
        <v>198</v>
      </c>
      <c r="C68" s="115"/>
      <c r="D68" s="116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2:35" x14ac:dyDescent="0.25">
      <c r="B69" s="112" t="s">
        <v>193</v>
      </c>
      <c r="C69" s="115"/>
      <c r="D69" s="120">
        <v>2300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2:35" x14ac:dyDescent="0.25">
      <c r="B70" s="124">
        <v>41703</v>
      </c>
      <c r="C70" s="115"/>
      <c r="D70" s="106">
        <v>6517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2:35" ht="15.75" x14ac:dyDescent="0.25">
      <c r="B71" s="122" t="s">
        <v>7</v>
      </c>
      <c r="C71" s="101"/>
      <c r="D71" s="119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2:35" x14ac:dyDescent="0.25">
      <c r="B72" s="154" t="s">
        <v>88</v>
      </c>
      <c r="C72" s="101"/>
      <c r="D72" s="119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2:35" x14ac:dyDescent="0.25">
      <c r="B73" s="113" t="s">
        <v>98</v>
      </c>
      <c r="C73" s="101"/>
      <c r="D73" s="119">
        <v>610</v>
      </c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2:35" x14ac:dyDescent="0.25">
      <c r="B74" s="154" t="s">
        <v>92</v>
      </c>
      <c r="C74" s="101"/>
      <c r="D74" s="119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2:35" x14ac:dyDescent="0.25">
      <c r="B75" s="112" t="s">
        <v>137</v>
      </c>
      <c r="C75" s="101"/>
      <c r="D75" s="119">
        <v>597</v>
      </c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2:35" x14ac:dyDescent="0.25">
      <c r="B76" s="154" t="s">
        <v>198</v>
      </c>
      <c r="C76" s="115"/>
      <c r="D76" s="116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2:35" x14ac:dyDescent="0.25">
      <c r="B77" s="112" t="s">
        <v>193</v>
      </c>
      <c r="C77" s="115"/>
      <c r="D77" s="120">
        <v>2300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2:35" ht="15.75" x14ac:dyDescent="0.25">
      <c r="B78" s="122" t="s">
        <v>12</v>
      </c>
      <c r="C78" s="101"/>
      <c r="D78" s="119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</row>
    <row r="79" spans="2:35" x14ac:dyDescent="0.25">
      <c r="B79" s="153" t="s">
        <v>88</v>
      </c>
      <c r="C79" s="101"/>
      <c r="D79" s="119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</row>
    <row r="80" spans="2:35" x14ac:dyDescent="0.25">
      <c r="B80" s="113" t="s">
        <v>177</v>
      </c>
      <c r="C80" s="117"/>
      <c r="D80" s="119">
        <v>200</v>
      </c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</row>
    <row r="81" spans="2:35" x14ac:dyDescent="0.25">
      <c r="B81" s="154" t="s">
        <v>92</v>
      </c>
      <c r="C81" s="101"/>
      <c r="D81" s="119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</row>
    <row r="82" spans="2:35" x14ac:dyDescent="0.25">
      <c r="B82" s="112" t="s">
        <v>178</v>
      </c>
      <c r="C82" s="101"/>
      <c r="D82" s="119">
        <v>690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</row>
    <row r="83" spans="2:35" x14ac:dyDescent="0.25">
      <c r="B83" s="154" t="s">
        <v>189</v>
      </c>
      <c r="C83" s="101"/>
      <c r="D83" s="119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</row>
    <row r="84" spans="2:35" x14ac:dyDescent="0.25">
      <c r="B84" s="113" t="s">
        <v>99</v>
      </c>
      <c r="C84" s="101"/>
      <c r="D84" s="119">
        <v>500</v>
      </c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</row>
    <row r="85" spans="2:35" ht="15.75" x14ac:dyDescent="0.25">
      <c r="B85" s="122" t="s">
        <v>100</v>
      </c>
      <c r="C85" s="101"/>
      <c r="D85" s="119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</row>
    <row r="86" spans="2:35" x14ac:dyDescent="0.25">
      <c r="B86" s="153" t="s">
        <v>92</v>
      </c>
      <c r="C86" s="101"/>
      <c r="D86" s="119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</row>
    <row r="87" spans="2:35" x14ac:dyDescent="0.25">
      <c r="B87" s="112" t="s">
        <v>135</v>
      </c>
      <c r="C87" s="117"/>
      <c r="D87" s="119">
        <v>300</v>
      </c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</row>
    <row r="88" spans="2:35" x14ac:dyDescent="0.25">
      <c r="B88" s="154" t="s">
        <v>191</v>
      </c>
      <c r="C88" s="117"/>
      <c r="D88" s="119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</row>
    <row r="89" spans="2:35" x14ac:dyDescent="0.25">
      <c r="B89" s="112" t="s">
        <v>128</v>
      </c>
      <c r="C89" s="117"/>
      <c r="D89" s="119">
        <v>320</v>
      </c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</row>
    <row r="90" spans="2:35" x14ac:dyDescent="0.25">
      <c r="B90" s="112" t="s">
        <v>179</v>
      </c>
      <c r="C90" s="117"/>
      <c r="D90" s="119">
        <v>400</v>
      </c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</row>
    <row r="91" spans="2:35" x14ac:dyDescent="0.25">
      <c r="B91" s="154" t="s">
        <v>189</v>
      </c>
      <c r="C91" s="101"/>
      <c r="D91" s="119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</row>
    <row r="92" spans="2:35" x14ac:dyDescent="0.25">
      <c r="B92" s="113" t="s">
        <v>192</v>
      </c>
      <c r="C92" s="101"/>
      <c r="D92" s="119">
        <v>600</v>
      </c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</row>
    <row r="93" spans="2:35" x14ac:dyDescent="0.25">
      <c r="B93" s="124">
        <v>41704</v>
      </c>
      <c r="C93" s="101"/>
      <c r="D93" s="106">
        <v>5051</v>
      </c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</row>
    <row r="94" spans="2:35" ht="15.75" x14ac:dyDescent="0.25">
      <c r="B94" s="122" t="s">
        <v>7</v>
      </c>
      <c r="C94" s="101"/>
      <c r="D94" s="119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</row>
    <row r="95" spans="2:35" x14ac:dyDescent="0.25">
      <c r="B95" s="154" t="s">
        <v>88</v>
      </c>
      <c r="C95" s="101"/>
      <c r="D95" s="119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</row>
    <row r="96" spans="2:35" x14ac:dyDescent="0.25">
      <c r="B96" s="113" t="s">
        <v>101</v>
      </c>
      <c r="C96" s="101"/>
      <c r="D96" s="119">
        <v>500</v>
      </c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</row>
    <row r="97" spans="2:35" x14ac:dyDescent="0.25">
      <c r="B97" s="113" t="s">
        <v>102</v>
      </c>
      <c r="C97" s="101"/>
      <c r="D97" s="119">
        <v>150</v>
      </c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</row>
    <row r="98" spans="2:35" x14ac:dyDescent="0.25">
      <c r="B98" s="113" t="s">
        <v>181</v>
      </c>
      <c r="C98" s="101"/>
      <c r="D98" s="119">
        <v>190</v>
      </c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</row>
    <row r="99" spans="2:35" x14ac:dyDescent="0.25">
      <c r="B99" s="112" t="s">
        <v>180</v>
      </c>
      <c r="C99" s="101"/>
      <c r="D99" s="119">
        <v>200</v>
      </c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</row>
    <row r="100" spans="2:35" x14ac:dyDescent="0.25">
      <c r="B100" s="154" t="s">
        <v>92</v>
      </c>
      <c r="C100" s="101"/>
      <c r="D100" s="119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</row>
    <row r="101" spans="2:35" x14ac:dyDescent="0.25">
      <c r="B101" s="112" t="s">
        <v>138</v>
      </c>
      <c r="C101" s="101"/>
      <c r="D101" s="119">
        <v>200</v>
      </c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</row>
    <row r="102" spans="2:35" x14ac:dyDescent="0.25">
      <c r="B102" s="112" t="s">
        <v>130</v>
      </c>
      <c r="C102" s="101"/>
      <c r="D102" s="119">
        <v>450</v>
      </c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</row>
    <row r="103" spans="2:35" x14ac:dyDescent="0.25">
      <c r="B103" s="112" t="s">
        <v>140</v>
      </c>
      <c r="C103" s="101"/>
      <c r="D103" s="119">
        <v>398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</row>
    <row r="104" spans="2:35" x14ac:dyDescent="0.25">
      <c r="B104" s="112" t="s">
        <v>139</v>
      </c>
      <c r="C104" s="101"/>
      <c r="D104" s="119">
        <v>190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</row>
    <row r="105" spans="2:35" x14ac:dyDescent="0.25">
      <c r="B105" s="112" t="s">
        <v>141</v>
      </c>
      <c r="C105" s="101"/>
      <c r="D105" s="119">
        <v>73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</row>
    <row r="106" spans="2:35" x14ac:dyDescent="0.25">
      <c r="B106" s="154" t="s">
        <v>189</v>
      </c>
      <c r="C106" s="101"/>
      <c r="D106" s="119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</row>
    <row r="107" spans="2:35" x14ac:dyDescent="0.25">
      <c r="B107" s="112" t="s">
        <v>103</v>
      </c>
      <c r="C107" s="101"/>
      <c r="D107" s="119">
        <v>400</v>
      </c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</row>
    <row r="108" spans="2:35" x14ac:dyDescent="0.25">
      <c r="B108" s="154" t="s">
        <v>198</v>
      </c>
      <c r="C108" s="115"/>
      <c r="D108" s="116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</row>
    <row r="109" spans="2:35" x14ac:dyDescent="0.25">
      <c r="B109" s="112" t="s">
        <v>193</v>
      </c>
      <c r="C109" s="115"/>
      <c r="D109" s="120">
        <v>2300</v>
      </c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</row>
    <row r="110" spans="2:35" x14ac:dyDescent="0.25">
      <c r="B110" s="124">
        <v>41705</v>
      </c>
      <c r="C110" s="101"/>
      <c r="D110" s="106">
        <v>8380</v>
      </c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</row>
    <row r="111" spans="2:35" ht="15.75" x14ac:dyDescent="0.25">
      <c r="B111" s="122" t="s">
        <v>7</v>
      </c>
      <c r="C111" s="101"/>
      <c r="D111" s="119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</row>
    <row r="112" spans="2:35" x14ac:dyDescent="0.25">
      <c r="B112" s="154" t="s">
        <v>191</v>
      </c>
      <c r="C112" s="117"/>
      <c r="D112" s="120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</row>
    <row r="113" spans="2:35" x14ac:dyDescent="0.25">
      <c r="B113" s="112" t="s">
        <v>183</v>
      </c>
      <c r="C113" s="118"/>
      <c r="D113" s="120">
        <v>490</v>
      </c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</row>
    <row r="114" spans="2:35" x14ac:dyDescent="0.25">
      <c r="B114" s="112" t="s">
        <v>182</v>
      </c>
      <c r="C114" s="118"/>
      <c r="D114" s="120">
        <v>490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</row>
    <row r="115" spans="2:35" x14ac:dyDescent="0.25">
      <c r="B115" s="154" t="s">
        <v>189</v>
      </c>
      <c r="C115" s="101"/>
      <c r="D115" s="120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</row>
    <row r="116" spans="2:35" x14ac:dyDescent="0.25">
      <c r="B116" s="113" t="s">
        <v>104</v>
      </c>
      <c r="C116" s="121"/>
      <c r="D116" s="120">
        <v>2200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</row>
    <row r="117" spans="2:35" ht="15.75" x14ac:dyDescent="0.25">
      <c r="B117" s="123" t="s">
        <v>35</v>
      </c>
      <c r="C117" s="101"/>
      <c r="D117" s="119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</row>
    <row r="118" spans="2:35" x14ac:dyDescent="0.25">
      <c r="B118" s="154" t="s">
        <v>88</v>
      </c>
      <c r="C118" s="101"/>
      <c r="D118" s="119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</row>
    <row r="119" spans="2:35" x14ac:dyDescent="0.25">
      <c r="B119" s="112" t="s">
        <v>168</v>
      </c>
      <c r="C119" s="115"/>
      <c r="D119" s="119">
        <v>440</v>
      </c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</row>
    <row r="120" spans="2:35" x14ac:dyDescent="0.25">
      <c r="B120" s="112" t="s">
        <v>167</v>
      </c>
      <c r="C120" s="115"/>
      <c r="D120" s="119">
        <v>210</v>
      </c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</row>
    <row r="121" spans="2:35" x14ac:dyDescent="0.25">
      <c r="B121" s="154" t="s">
        <v>191</v>
      </c>
      <c r="C121" s="101"/>
      <c r="D121" s="119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</row>
    <row r="122" spans="2:35" x14ac:dyDescent="0.25">
      <c r="B122" s="113" t="s">
        <v>174</v>
      </c>
      <c r="C122" s="101"/>
      <c r="D122" s="119">
        <v>4550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</row>
    <row r="123" spans="2:35" x14ac:dyDescent="0.25">
      <c r="B123" s="124">
        <v>41706</v>
      </c>
      <c r="C123" s="101"/>
      <c r="D123" s="106">
        <v>6037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</row>
    <row r="124" spans="2:35" ht="15.75" x14ac:dyDescent="0.25">
      <c r="B124" s="122" t="s">
        <v>35</v>
      </c>
      <c r="C124" s="101"/>
      <c r="D124" s="119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</row>
    <row r="125" spans="2:35" x14ac:dyDescent="0.25">
      <c r="B125" s="154" t="s">
        <v>88</v>
      </c>
      <c r="C125" s="101"/>
      <c r="D125" s="119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</row>
    <row r="126" spans="2:35" x14ac:dyDescent="0.25">
      <c r="B126" s="112" t="s">
        <v>167</v>
      </c>
      <c r="C126" s="101"/>
      <c r="D126" s="119">
        <v>80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</row>
    <row r="127" spans="2:35" x14ac:dyDescent="0.25">
      <c r="B127" s="112" t="s">
        <v>166</v>
      </c>
      <c r="C127" s="101"/>
      <c r="D127" s="119">
        <v>1000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</row>
    <row r="128" spans="2:35" x14ac:dyDescent="0.25">
      <c r="B128" s="154" t="s">
        <v>92</v>
      </c>
      <c r="C128" s="101"/>
      <c r="D128" s="119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</row>
    <row r="129" spans="2:35" x14ac:dyDescent="0.25">
      <c r="B129" s="113" t="s">
        <v>142</v>
      </c>
      <c r="C129" s="101"/>
      <c r="D129" s="119">
        <v>210</v>
      </c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</row>
    <row r="130" spans="2:35" ht="15.75" x14ac:dyDescent="0.25">
      <c r="B130" s="122" t="s">
        <v>42</v>
      </c>
      <c r="C130" s="121"/>
      <c r="D130" s="119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</row>
    <row r="131" spans="2:35" x14ac:dyDescent="0.25">
      <c r="B131" s="154" t="s">
        <v>88</v>
      </c>
      <c r="C131" s="121"/>
      <c r="D131" s="119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</row>
    <row r="132" spans="2:35" x14ac:dyDescent="0.25">
      <c r="B132" s="112" t="s">
        <v>184</v>
      </c>
      <c r="C132" s="117"/>
      <c r="D132" s="120">
        <v>3600</v>
      </c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</row>
    <row r="133" spans="2:35" x14ac:dyDescent="0.25">
      <c r="B133" s="154" t="s">
        <v>92</v>
      </c>
      <c r="C133" s="121"/>
      <c r="D133" s="119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</row>
    <row r="134" spans="2:35" x14ac:dyDescent="0.25">
      <c r="B134" s="113" t="s">
        <v>151</v>
      </c>
      <c r="C134" s="101"/>
      <c r="D134" s="119">
        <v>100</v>
      </c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</row>
    <row r="135" spans="2:35" x14ac:dyDescent="0.25">
      <c r="B135" s="113" t="s">
        <v>143</v>
      </c>
      <c r="C135" s="101"/>
      <c r="D135" s="119">
        <v>377</v>
      </c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</row>
    <row r="136" spans="2:35" ht="15.75" x14ac:dyDescent="0.25">
      <c r="B136" s="122" t="s">
        <v>105</v>
      </c>
      <c r="C136" s="101"/>
      <c r="D136" s="119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</row>
    <row r="137" spans="2:35" x14ac:dyDescent="0.25">
      <c r="B137" s="153" t="s">
        <v>93</v>
      </c>
      <c r="C137" s="101"/>
      <c r="D137" s="119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</row>
    <row r="138" spans="2:35" x14ac:dyDescent="0.25">
      <c r="B138" s="113" t="s">
        <v>164</v>
      </c>
      <c r="C138" s="101"/>
      <c r="D138" s="119">
        <v>300</v>
      </c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</row>
    <row r="139" spans="2:35" ht="15.75" x14ac:dyDescent="0.25">
      <c r="B139" s="122" t="s">
        <v>41</v>
      </c>
      <c r="C139" s="101"/>
      <c r="D139" s="119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</row>
    <row r="140" spans="2:35" x14ac:dyDescent="0.25">
      <c r="B140" s="153" t="s">
        <v>92</v>
      </c>
      <c r="C140" s="101"/>
      <c r="D140" s="119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</row>
    <row r="141" spans="2:35" x14ac:dyDescent="0.25">
      <c r="B141" s="112" t="s">
        <v>144</v>
      </c>
      <c r="C141" s="101"/>
      <c r="D141" s="119">
        <v>370</v>
      </c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</row>
    <row r="142" spans="2:35" x14ac:dyDescent="0.25">
      <c r="B142" s="124">
        <v>41707</v>
      </c>
      <c r="C142" s="115"/>
      <c r="D142" s="106">
        <v>3355</v>
      </c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</row>
    <row r="143" spans="2:35" ht="15.75" x14ac:dyDescent="0.25">
      <c r="B143" s="122" t="s">
        <v>35</v>
      </c>
      <c r="C143" s="101"/>
      <c r="D143" s="119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</row>
    <row r="144" spans="2:35" x14ac:dyDescent="0.25">
      <c r="B144" s="154" t="s">
        <v>88</v>
      </c>
      <c r="C144" s="101"/>
      <c r="D144" s="119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</row>
    <row r="145" spans="2:35" x14ac:dyDescent="0.25">
      <c r="B145" s="112" t="s">
        <v>166</v>
      </c>
      <c r="C145" s="101"/>
      <c r="D145" s="120">
        <v>2000</v>
      </c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</row>
    <row r="146" spans="2:35" x14ac:dyDescent="0.25">
      <c r="B146" s="113" t="s">
        <v>185</v>
      </c>
      <c r="C146" s="101"/>
      <c r="D146" s="120">
        <v>600</v>
      </c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</row>
    <row r="147" spans="2:35" ht="15.75" x14ac:dyDescent="0.25">
      <c r="B147" s="122" t="s">
        <v>47</v>
      </c>
      <c r="C147" s="101"/>
      <c r="D147" s="119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</row>
    <row r="148" spans="2:35" x14ac:dyDescent="0.25">
      <c r="B148" s="154" t="s">
        <v>92</v>
      </c>
      <c r="C148" s="101"/>
      <c r="D148" s="119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</row>
    <row r="149" spans="2:35" x14ac:dyDescent="0.25">
      <c r="B149" s="113" t="s">
        <v>147</v>
      </c>
      <c r="C149" s="101"/>
      <c r="D149" s="119">
        <v>250</v>
      </c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</row>
    <row r="150" spans="2:35" x14ac:dyDescent="0.25">
      <c r="B150" s="113" t="s">
        <v>145</v>
      </c>
      <c r="C150" s="101"/>
      <c r="D150" s="119">
        <v>400</v>
      </c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</row>
    <row r="151" spans="2:35" x14ac:dyDescent="0.25">
      <c r="B151" s="112" t="s">
        <v>146</v>
      </c>
      <c r="C151" s="101"/>
      <c r="D151" s="119">
        <v>105</v>
      </c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</row>
    <row r="152" spans="2:35" x14ac:dyDescent="0.25">
      <c r="B152" s="124">
        <v>41708</v>
      </c>
      <c r="C152" s="101"/>
      <c r="D152" s="106">
        <v>5476</v>
      </c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</row>
    <row r="153" spans="2:35" ht="15.75" x14ac:dyDescent="0.25">
      <c r="B153" s="122" t="s">
        <v>35</v>
      </c>
      <c r="C153" s="101"/>
      <c r="D153" s="120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</row>
    <row r="154" spans="2:35" x14ac:dyDescent="0.25">
      <c r="B154" s="154" t="s">
        <v>88</v>
      </c>
      <c r="C154" s="115"/>
      <c r="D154" s="120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</row>
    <row r="155" spans="2:35" x14ac:dyDescent="0.25">
      <c r="B155" s="112" t="s">
        <v>166</v>
      </c>
      <c r="C155" s="115"/>
      <c r="D155" s="120">
        <v>2000</v>
      </c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</row>
    <row r="156" spans="2:35" x14ac:dyDescent="0.25">
      <c r="B156" s="154" t="s">
        <v>92</v>
      </c>
      <c r="C156" s="115"/>
      <c r="D156" s="120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</row>
    <row r="157" spans="2:35" x14ac:dyDescent="0.25">
      <c r="B157" s="112" t="s">
        <v>148</v>
      </c>
      <c r="C157" s="115"/>
      <c r="D157" s="120">
        <v>1975</v>
      </c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</row>
    <row r="158" spans="2:35" x14ac:dyDescent="0.25">
      <c r="B158" s="112" t="s">
        <v>149</v>
      </c>
      <c r="C158" s="115"/>
      <c r="D158" s="120">
        <v>136</v>
      </c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</row>
    <row r="159" spans="2:35" ht="15.75" x14ac:dyDescent="0.25">
      <c r="B159" s="122" t="s">
        <v>106</v>
      </c>
      <c r="C159" s="101"/>
      <c r="D159" s="119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</row>
    <row r="160" spans="2:35" x14ac:dyDescent="0.25">
      <c r="B160" s="153" t="s">
        <v>191</v>
      </c>
      <c r="C160" s="101"/>
      <c r="D160" s="119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</row>
    <row r="161" spans="2:35" x14ac:dyDescent="0.25">
      <c r="B161" s="113" t="s">
        <v>171</v>
      </c>
      <c r="C161" s="101"/>
      <c r="D161" s="120">
        <v>1365</v>
      </c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</row>
    <row r="162" spans="2:35" x14ac:dyDescent="0.25">
      <c r="B162" s="124">
        <v>41709</v>
      </c>
      <c r="C162" s="101"/>
      <c r="D162" s="106">
        <v>6180</v>
      </c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</row>
    <row r="163" spans="2:35" ht="15.75" x14ac:dyDescent="0.25">
      <c r="B163" s="122" t="s">
        <v>35</v>
      </c>
      <c r="C163" s="101"/>
      <c r="D163" s="119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</row>
    <row r="164" spans="2:35" x14ac:dyDescent="0.25">
      <c r="B164" s="154" t="s">
        <v>88</v>
      </c>
      <c r="C164" s="101"/>
      <c r="D164" s="119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</row>
    <row r="165" spans="2:35" x14ac:dyDescent="0.25">
      <c r="B165" s="112" t="s">
        <v>166</v>
      </c>
      <c r="C165" s="115"/>
      <c r="D165" s="119">
        <v>2000</v>
      </c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</row>
    <row r="166" spans="2:35" x14ac:dyDescent="0.25">
      <c r="B166" s="112" t="s">
        <v>107</v>
      </c>
      <c r="C166" s="101"/>
      <c r="D166" s="119">
        <v>-560</v>
      </c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</row>
    <row r="167" spans="2:35" x14ac:dyDescent="0.25">
      <c r="B167" s="154" t="s">
        <v>92</v>
      </c>
      <c r="C167" s="101"/>
      <c r="D167" s="119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</row>
    <row r="168" spans="2:35" x14ac:dyDescent="0.25">
      <c r="B168" s="113" t="s">
        <v>153</v>
      </c>
      <c r="C168" s="101"/>
      <c r="D168" s="119">
        <v>900</v>
      </c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</row>
    <row r="169" spans="2:35" x14ac:dyDescent="0.25">
      <c r="B169" s="154" t="s">
        <v>93</v>
      </c>
      <c r="C169" s="101"/>
      <c r="D169" s="119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</row>
    <row r="170" spans="2:35" x14ac:dyDescent="0.25">
      <c r="B170" s="113" t="s">
        <v>186</v>
      </c>
      <c r="C170" s="101"/>
      <c r="D170" s="119">
        <v>3040</v>
      </c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</row>
    <row r="171" spans="2:35" ht="15.75" x14ac:dyDescent="0.25">
      <c r="B171" s="122" t="s">
        <v>53</v>
      </c>
      <c r="C171" s="101"/>
      <c r="D171" s="119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</row>
    <row r="172" spans="2:35" x14ac:dyDescent="0.25">
      <c r="B172" s="154" t="s">
        <v>92</v>
      </c>
      <c r="C172" s="101"/>
      <c r="D172" s="119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</row>
    <row r="173" spans="2:35" x14ac:dyDescent="0.25">
      <c r="B173" s="113" t="s">
        <v>169</v>
      </c>
      <c r="C173" s="101"/>
      <c r="D173" s="119">
        <v>200</v>
      </c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</row>
    <row r="174" spans="2:35" x14ac:dyDescent="0.25">
      <c r="B174" s="113" t="s">
        <v>150</v>
      </c>
      <c r="C174" s="101"/>
      <c r="D174" s="119">
        <v>500</v>
      </c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</row>
    <row r="175" spans="2:35" ht="15.75" x14ac:dyDescent="0.25">
      <c r="B175" s="123" t="s">
        <v>54</v>
      </c>
      <c r="C175" s="101"/>
      <c r="D175" s="119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</row>
    <row r="176" spans="2:35" x14ac:dyDescent="0.25">
      <c r="B176" s="153" t="s">
        <v>92</v>
      </c>
      <c r="C176" s="101"/>
      <c r="D176" s="119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</row>
    <row r="177" spans="2:35" x14ac:dyDescent="0.25">
      <c r="B177" s="112" t="s">
        <v>152</v>
      </c>
      <c r="C177" s="101"/>
      <c r="D177" s="119">
        <v>100</v>
      </c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</row>
    <row r="178" spans="2:35" x14ac:dyDescent="0.25">
      <c r="B178" s="124">
        <v>41710</v>
      </c>
      <c r="C178" s="101"/>
      <c r="D178" s="106">
        <v>2793</v>
      </c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</row>
    <row r="179" spans="2:35" ht="15.75" x14ac:dyDescent="0.25">
      <c r="B179" s="122" t="s">
        <v>35</v>
      </c>
      <c r="C179" s="101"/>
      <c r="D179" s="119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</row>
    <row r="180" spans="2:35" x14ac:dyDescent="0.25">
      <c r="B180" s="154" t="s">
        <v>88</v>
      </c>
      <c r="C180" s="115"/>
      <c r="D180" s="119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</row>
    <row r="181" spans="2:35" x14ac:dyDescent="0.25">
      <c r="B181" s="112" t="s">
        <v>108</v>
      </c>
      <c r="C181" s="115"/>
      <c r="D181" s="119">
        <v>210</v>
      </c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</row>
    <row r="182" spans="2:35" x14ac:dyDescent="0.25">
      <c r="B182" s="112" t="s">
        <v>109</v>
      </c>
      <c r="C182" s="115"/>
      <c r="D182" s="119">
        <v>440</v>
      </c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</row>
    <row r="183" spans="2:35" ht="15.75" x14ac:dyDescent="0.25">
      <c r="B183" s="123" t="s">
        <v>63</v>
      </c>
      <c r="C183" s="101"/>
      <c r="D183" s="119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</row>
    <row r="184" spans="2:35" x14ac:dyDescent="0.25">
      <c r="B184" s="153" t="s">
        <v>92</v>
      </c>
      <c r="C184" s="101"/>
      <c r="D184" s="119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</row>
    <row r="185" spans="2:35" x14ac:dyDescent="0.25">
      <c r="B185" s="112" t="s">
        <v>154</v>
      </c>
      <c r="C185" s="101"/>
      <c r="D185" s="119">
        <v>373</v>
      </c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</row>
    <row r="186" spans="2:35" ht="15.75" x14ac:dyDescent="0.25">
      <c r="B186" s="122" t="s">
        <v>56</v>
      </c>
      <c r="C186" s="101"/>
      <c r="D186" s="119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</row>
    <row r="187" spans="2:35" x14ac:dyDescent="0.25">
      <c r="B187" s="154" t="s">
        <v>92</v>
      </c>
      <c r="C187" s="101"/>
      <c r="D187" s="119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</row>
    <row r="188" spans="2:35" x14ac:dyDescent="0.25">
      <c r="B188" s="112" t="s">
        <v>153</v>
      </c>
      <c r="C188" s="101"/>
      <c r="D188" s="119">
        <v>580</v>
      </c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</row>
    <row r="189" spans="2:35" x14ac:dyDescent="0.25">
      <c r="B189" s="154" t="s">
        <v>191</v>
      </c>
      <c r="C189" s="101"/>
      <c r="D189" s="119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</row>
    <row r="190" spans="2:35" x14ac:dyDescent="0.25">
      <c r="B190" s="112" t="s">
        <v>129</v>
      </c>
      <c r="C190" s="101"/>
      <c r="D190" s="119">
        <v>105</v>
      </c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</row>
    <row r="191" spans="2:35" x14ac:dyDescent="0.25">
      <c r="B191" s="154" t="s">
        <v>93</v>
      </c>
      <c r="C191" s="101"/>
      <c r="D191" s="119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</row>
    <row r="192" spans="2:35" x14ac:dyDescent="0.25">
      <c r="B192" s="112" t="s">
        <v>187</v>
      </c>
      <c r="C192" s="101"/>
      <c r="D192" s="119">
        <v>-795</v>
      </c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</row>
    <row r="193" spans="2:35" x14ac:dyDescent="0.25">
      <c r="B193" s="154" t="s">
        <v>198</v>
      </c>
      <c r="C193" s="115"/>
      <c r="D193" s="116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</row>
    <row r="194" spans="2:35" x14ac:dyDescent="0.25">
      <c r="B194" s="112" t="s">
        <v>110</v>
      </c>
      <c r="C194" s="115"/>
      <c r="D194" s="116">
        <v>1580</v>
      </c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</row>
    <row r="195" spans="2:35" ht="15.75" x14ac:dyDescent="0.25">
      <c r="B195" s="122" t="s">
        <v>111</v>
      </c>
      <c r="C195" s="101"/>
      <c r="D195" s="119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</row>
    <row r="196" spans="2:35" x14ac:dyDescent="0.25">
      <c r="B196" s="154" t="s">
        <v>189</v>
      </c>
      <c r="C196" s="101"/>
      <c r="D196" s="120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</row>
    <row r="197" spans="2:35" x14ac:dyDescent="0.25">
      <c r="B197" s="112" t="s">
        <v>112</v>
      </c>
      <c r="C197" s="101"/>
      <c r="D197" s="120">
        <v>300</v>
      </c>
    </row>
    <row r="198" spans="2:35" x14ac:dyDescent="0.25">
      <c r="B198" s="124">
        <v>41711</v>
      </c>
      <c r="C198" s="101"/>
      <c r="D198" s="106">
        <v>1530</v>
      </c>
    </row>
    <row r="199" spans="2:35" ht="15.75" x14ac:dyDescent="0.25">
      <c r="B199" s="123" t="s">
        <v>56</v>
      </c>
      <c r="C199" s="101"/>
      <c r="D199" s="119"/>
    </row>
    <row r="200" spans="2:35" x14ac:dyDescent="0.25">
      <c r="B200" s="154" t="s">
        <v>88</v>
      </c>
      <c r="C200" s="101"/>
      <c r="D200" s="119"/>
    </row>
    <row r="201" spans="2:35" x14ac:dyDescent="0.25">
      <c r="B201" s="112" t="s">
        <v>170</v>
      </c>
      <c r="C201" s="101"/>
      <c r="D201" s="119">
        <v>150</v>
      </c>
    </row>
    <row r="202" spans="2:35" x14ac:dyDescent="0.25">
      <c r="B202" s="112" t="s">
        <v>113</v>
      </c>
      <c r="C202" s="101"/>
      <c r="D202" s="119">
        <v>150</v>
      </c>
    </row>
    <row r="203" spans="2:35" x14ac:dyDescent="0.25">
      <c r="B203" s="154" t="s">
        <v>92</v>
      </c>
      <c r="C203" s="101"/>
      <c r="D203" s="119"/>
    </row>
    <row r="204" spans="2:35" x14ac:dyDescent="0.25">
      <c r="B204" s="113" t="s">
        <v>155</v>
      </c>
      <c r="C204" s="101"/>
      <c r="D204" s="119">
        <v>500</v>
      </c>
    </row>
    <row r="205" spans="2:35" ht="15.75" x14ac:dyDescent="0.25">
      <c r="B205" s="122" t="s">
        <v>8</v>
      </c>
      <c r="C205" s="101"/>
      <c r="D205" s="119"/>
    </row>
    <row r="206" spans="2:35" x14ac:dyDescent="0.25">
      <c r="B206" s="153" t="s">
        <v>92</v>
      </c>
      <c r="C206" s="101"/>
      <c r="D206" s="119"/>
    </row>
    <row r="207" spans="2:35" x14ac:dyDescent="0.25">
      <c r="B207" s="113" t="s">
        <v>156</v>
      </c>
      <c r="C207" s="101"/>
      <c r="D207" s="119">
        <v>730</v>
      </c>
    </row>
    <row r="208" spans="2:35" ht="18.75" x14ac:dyDescent="0.3">
      <c r="B208" s="102" t="s">
        <v>161</v>
      </c>
      <c r="C208" s="103">
        <v>34432.74</v>
      </c>
      <c r="D208" s="104">
        <v>48269</v>
      </c>
    </row>
  </sheetData>
  <hyperlinks>
    <hyperlink ref="B1" r:id="rId2"/>
  </hyperlinks>
  <pageMargins left="0.7" right="0.7" top="0.75" bottom="0.75" header="0.3" footer="0.3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L98"/>
  <sheetViews>
    <sheetView showGridLines="0" showRowColHeaders="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2.85546875" style="45" customWidth="1"/>
    <col min="2" max="2" width="10.85546875" style="45" customWidth="1"/>
    <col min="3" max="3" width="10.42578125" style="129" customWidth="1"/>
    <col min="4" max="4" width="10" style="45" customWidth="1"/>
    <col min="5" max="6" width="16.85546875" style="45" customWidth="1"/>
    <col min="7" max="7" width="84.85546875" style="45" customWidth="1"/>
    <col min="8" max="9" width="10.5703125" style="58" customWidth="1"/>
    <col min="10" max="10" width="9.140625" style="45" customWidth="1"/>
    <col min="11" max="12" width="10" style="45" customWidth="1"/>
    <col min="13" max="13" width="9.140625" style="45" customWidth="1"/>
    <col min="14" max="16384" width="9.140625" style="45"/>
  </cols>
  <sheetData>
    <row r="1" spans="2:12" ht="6.75" customHeight="1" x14ac:dyDescent="0.2"/>
    <row r="3" spans="2:12" ht="21.75" customHeight="1" x14ac:dyDescent="0.2">
      <c r="B3" s="148"/>
    </row>
    <row r="4" spans="2:12" s="50" customFormat="1" ht="15" x14ac:dyDescent="0.25">
      <c r="B4" s="86"/>
      <c r="C4" s="130"/>
      <c r="D4" s="87"/>
      <c r="E4" s="87"/>
      <c r="F4" s="86"/>
      <c r="G4" s="86" t="s">
        <v>124</v>
      </c>
      <c r="H4" s="88">
        <f>SUBTOTAL(9,H8:H385)</f>
        <v>34432.74</v>
      </c>
      <c r="I4" s="88">
        <f>0.447*SUBTOTAL(9,I8:I385)</f>
        <v>21576.243000000002</v>
      </c>
      <c r="K4" s="89"/>
      <c r="L4" s="90"/>
    </row>
    <row r="5" spans="2:12" s="50" customFormat="1" ht="15" x14ac:dyDescent="0.25">
      <c r="B5" s="91"/>
      <c r="C5" s="131"/>
      <c r="D5" s="92"/>
      <c r="E5" s="92"/>
      <c r="F5" s="91"/>
      <c r="G5" s="91" t="s">
        <v>125</v>
      </c>
      <c r="H5" s="93">
        <f>SUBTOTAL(9,H8:H1048576)</f>
        <v>34432.74</v>
      </c>
      <c r="I5" s="93">
        <f>SUBTOTAL(9,I8:I1048576)</f>
        <v>48269</v>
      </c>
    </row>
    <row r="6" spans="2:12" s="50" customFormat="1" ht="15" x14ac:dyDescent="0.25">
      <c r="C6" s="132"/>
      <c r="F6" s="94"/>
      <c r="G6" s="95" t="s">
        <v>126</v>
      </c>
      <c r="H6" s="96">
        <f>SUM(H8:H1048576)</f>
        <v>34432.74</v>
      </c>
      <c r="I6" s="96">
        <f>SUM(I8:I1048576)</f>
        <v>48269</v>
      </c>
    </row>
    <row r="7" spans="2:12" x14ac:dyDescent="0.2">
      <c r="B7" s="133" t="s">
        <v>78</v>
      </c>
      <c r="C7" s="134" t="s">
        <v>0</v>
      </c>
      <c r="D7" s="135" t="s">
        <v>79</v>
      </c>
      <c r="E7" s="135" t="s">
        <v>80</v>
      </c>
      <c r="F7" s="136" t="s">
        <v>81</v>
      </c>
      <c r="G7" s="134" t="s">
        <v>82</v>
      </c>
      <c r="H7" s="137" t="s">
        <v>83</v>
      </c>
      <c r="I7" s="137" t="s">
        <v>84</v>
      </c>
    </row>
    <row r="8" spans="2:12" x14ac:dyDescent="0.2">
      <c r="B8" s="138" t="s">
        <v>114</v>
      </c>
      <c r="C8" s="139">
        <v>41494</v>
      </c>
      <c r="D8" s="140" t="s">
        <v>86</v>
      </c>
      <c r="E8" s="140" t="s">
        <v>87</v>
      </c>
      <c r="F8" s="140" t="s">
        <v>88</v>
      </c>
      <c r="G8" s="140" t="s">
        <v>172</v>
      </c>
      <c r="H8" s="141">
        <v>7983.76</v>
      </c>
      <c r="I8" s="141"/>
    </row>
    <row r="9" spans="2:12" x14ac:dyDescent="0.2">
      <c r="B9" s="138" t="s">
        <v>116</v>
      </c>
      <c r="C9" s="139">
        <v>41627</v>
      </c>
      <c r="D9" s="140" t="s">
        <v>86</v>
      </c>
      <c r="E9" s="140" t="s">
        <v>87</v>
      </c>
      <c r="F9" s="140" t="s">
        <v>117</v>
      </c>
      <c r="G9" s="140" t="s">
        <v>118</v>
      </c>
      <c r="H9" s="141">
        <v>2000</v>
      </c>
      <c r="I9" s="141"/>
    </row>
    <row r="10" spans="2:12" x14ac:dyDescent="0.2">
      <c r="B10" s="138" t="s">
        <v>115</v>
      </c>
      <c r="C10" s="139">
        <v>41646</v>
      </c>
      <c r="D10" s="140" t="s">
        <v>86</v>
      </c>
      <c r="E10" s="140" t="s">
        <v>87</v>
      </c>
      <c r="F10" s="140" t="s">
        <v>88</v>
      </c>
      <c r="G10" s="138" t="s">
        <v>173</v>
      </c>
      <c r="H10" s="142">
        <v>1594.56</v>
      </c>
      <c r="I10" s="141"/>
    </row>
    <row r="11" spans="2:12" x14ac:dyDescent="0.2">
      <c r="B11" s="138" t="s">
        <v>119</v>
      </c>
      <c r="C11" s="139">
        <v>41692</v>
      </c>
      <c r="D11" s="140" t="s">
        <v>86</v>
      </c>
      <c r="E11" s="140" t="s">
        <v>87</v>
      </c>
      <c r="F11" s="138" t="s">
        <v>88</v>
      </c>
      <c r="G11" s="138" t="s">
        <v>29</v>
      </c>
      <c r="H11" s="143">
        <v>14355.88</v>
      </c>
      <c r="I11" s="142"/>
    </row>
    <row r="12" spans="2:12" x14ac:dyDescent="0.2">
      <c r="B12" s="138" t="s">
        <v>85</v>
      </c>
      <c r="C12" s="139">
        <v>41701</v>
      </c>
      <c r="D12" s="140" t="s">
        <v>86</v>
      </c>
      <c r="E12" s="140" t="s">
        <v>87</v>
      </c>
      <c r="F12" s="138" t="s">
        <v>93</v>
      </c>
      <c r="G12" s="138" t="s">
        <v>120</v>
      </c>
      <c r="H12" s="142">
        <v>730</v>
      </c>
      <c r="I12" s="142"/>
    </row>
    <row r="13" spans="2:12" x14ac:dyDescent="0.2">
      <c r="B13" s="138" t="s">
        <v>85</v>
      </c>
      <c r="C13" s="139">
        <v>41701</v>
      </c>
      <c r="D13" s="140" t="s">
        <v>86</v>
      </c>
      <c r="E13" s="140" t="s">
        <v>87</v>
      </c>
      <c r="F13" s="138" t="s">
        <v>93</v>
      </c>
      <c r="G13" s="140" t="s">
        <v>121</v>
      </c>
      <c r="H13" s="141">
        <v>520</v>
      </c>
      <c r="I13" s="142"/>
    </row>
    <row r="14" spans="2:12" x14ac:dyDescent="0.2">
      <c r="B14" s="138" t="s">
        <v>85</v>
      </c>
      <c r="C14" s="139">
        <v>41701</v>
      </c>
      <c r="D14" s="140" t="s">
        <v>86</v>
      </c>
      <c r="E14" s="140" t="s">
        <v>87</v>
      </c>
      <c r="F14" s="140" t="s">
        <v>189</v>
      </c>
      <c r="G14" s="140" t="s">
        <v>127</v>
      </c>
      <c r="H14" s="141">
        <v>2724.54</v>
      </c>
      <c r="I14" s="142"/>
    </row>
    <row r="15" spans="2:12" x14ac:dyDescent="0.2">
      <c r="B15" s="138" t="s">
        <v>85</v>
      </c>
      <c r="C15" s="139">
        <v>41701</v>
      </c>
      <c r="D15" s="140" t="s">
        <v>86</v>
      </c>
      <c r="E15" s="140" t="s">
        <v>91</v>
      </c>
      <c r="F15" s="138" t="s">
        <v>88</v>
      </c>
      <c r="G15" s="138" t="s">
        <v>90</v>
      </c>
      <c r="H15" s="142">
        <v>125</v>
      </c>
      <c r="I15" s="142"/>
    </row>
    <row r="16" spans="2:12" x14ac:dyDescent="0.2">
      <c r="B16" s="138" t="s">
        <v>85</v>
      </c>
      <c r="C16" s="139">
        <v>41701</v>
      </c>
      <c r="D16" s="140" t="s">
        <v>86</v>
      </c>
      <c r="E16" s="140" t="s">
        <v>91</v>
      </c>
      <c r="F16" s="138" t="s">
        <v>92</v>
      </c>
      <c r="G16" s="138" t="s">
        <v>131</v>
      </c>
      <c r="H16" s="142">
        <v>198</v>
      </c>
      <c r="I16" s="142"/>
    </row>
    <row r="17" spans="2:9" x14ac:dyDescent="0.2">
      <c r="B17" s="138" t="s">
        <v>85</v>
      </c>
      <c r="C17" s="139">
        <v>41701</v>
      </c>
      <c r="D17" s="140" t="s">
        <v>86</v>
      </c>
      <c r="E17" s="140" t="s">
        <v>91</v>
      </c>
      <c r="F17" s="138" t="s">
        <v>92</v>
      </c>
      <c r="G17" s="138" t="s">
        <v>132</v>
      </c>
      <c r="H17" s="142">
        <v>129</v>
      </c>
      <c r="I17" s="142"/>
    </row>
    <row r="18" spans="2:9" x14ac:dyDescent="0.2">
      <c r="B18" s="138" t="s">
        <v>85</v>
      </c>
      <c r="C18" s="139">
        <v>41701</v>
      </c>
      <c r="D18" s="140" t="s">
        <v>86</v>
      </c>
      <c r="E18" s="140" t="s">
        <v>91</v>
      </c>
      <c r="F18" s="138" t="s">
        <v>198</v>
      </c>
      <c r="G18" s="138" t="s">
        <v>175</v>
      </c>
      <c r="H18" s="142">
        <v>750</v>
      </c>
      <c r="I18" s="142"/>
    </row>
    <row r="19" spans="2:9" x14ac:dyDescent="0.2">
      <c r="B19" s="138" t="s">
        <v>85</v>
      </c>
      <c r="C19" s="139">
        <v>41702</v>
      </c>
      <c r="D19" s="140" t="s">
        <v>86</v>
      </c>
      <c r="E19" s="140" t="s">
        <v>91</v>
      </c>
      <c r="F19" s="138" t="s">
        <v>88</v>
      </c>
      <c r="G19" s="138" t="s">
        <v>123</v>
      </c>
      <c r="H19" s="142">
        <v>175</v>
      </c>
      <c r="I19" s="142"/>
    </row>
    <row r="20" spans="2:9" x14ac:dyDescent="0.2">
      <c r="B20" s="138" t="s">
        <v>85</v>
      </c>
      <c r="C20" s="139">
        <v>41702</v>
      </c>
      <c r="D20" s="140" t="s">
        <v>86</v>
      </c>
      <c r="E20" s="140" t="s">
        <v>91</v>
      </c>
      <c r="F20" s="138" t="s">
        <v>88</v>
      </c>
      <c r="G20" s="138" t="s">
        <v>95</v>
      </c>
      <c r="H20" s="142">
        <v>20</v>
      </c>
      <c r="I20" s="142"/>
    </row>
    <row r="21" spans="2:9" x14ac:dyDescent="0.2">
      <c r="B21" s="138" t="s">
        <v>85</v>
      </c>
      <c r="C21" s="139">
        <v>41702</v>
      </c>
      <c r="D21" s="140" t="s">
        <v>86</v>
      </c>
      <c r="E21" s="140" t="s">
        <v>96</v>
      </c>
      <c r="F21" s="138" t="s">
        <v>92</v>
      </c>
      <c r="G21" s="138" t="s">
        <v>133</v>
      </c>
      <c r="H21" s="142">
        <v>200</v>
      </c>
      <c r="I21" s="142"/>
    </row>
    <row r="22" spans="2:9" x14ac:dyDescent="0.2">
      <c r="B22" s="138" t="s">
        <v>85</v>
      </c>
      <c r="C22" s="139">
        <v>41702</v>
      </c>
      <c r="D22" s="140" t="s">
        <v>86</v>
      </c>
      <c r="E22" s="140" t="s">
        <v>96</v>
      </c>
      <c r="F22" s="138" t="s">
        <v>190</v>
      </c>
      <c r="G22" s="138" t="s">
        <v>89</v>
      </c>
      <c r="H22" s="142">
        <v>1620</v>
      </c>
      <c r="I22" s="141"/>
    </row>
    <row r="23" spans="2:9" x14ac:dyDescent="0.2">
      <c r="B23" s="138" t="s">
        <v>85</v>
      </c>
      <c r="C23" s="139">
        <v>41702</v>
      </c>
      <c r="D23" s="140" t="s">
        <v>86</v>
      </c>
      <c r="E23" s="140" t="s">
        <v>96</v>
      </c>
      <c r="F23" s="138" t="s">
        <v>190</v>
      </c>
      <c r="G23" s="138" t="s">
        <v>122</v>
      </c>
      <c r="H23" s="142">
        <v>550</v>
      </c>
      <c r="I23" s="141"/>
    </row>
    <row r="24" spans="2:9" ht="14.25" customHeight="1" x14ac:dyDescent="0.2">
      <c r="B24" s="138" t="s">
        <v>85</v>
      </c>
      <c r="C24" s="139">
        <v>41702</v>
      </c>
      <c r="D24" s="140" t="s">
        <v>86</v>
      </c>
      <c r="E24" s="140" t="s">
        <v>165</v>
      </c>
      <c r="F24" s="138" t="s">
        <v>92</v>
      </c>
      <c r="G24" s="138" t="s">
        <v>136</v>
      </c>
      <c r="H24" s="142">
        <v>50</v>
      </c>
      <c r="I24" s="142"/>
    </row>
    <row r="25" spans="2:9" x14ac:dyDescent="0.2">
      <c r="B25" s="138" t="s">
        <v>85</v>
      </c>
      <c r="C25" s="139">
        <v>41702</v>
      </c>
      <c r="D25" s="140" t="s">
        <v>97</v>
      </c>
      <c r="E25" s="140" t="s">
        <v>7</v>
      </c>
      <c r="F25" s="138" t="s">
        <v>92</v>
      </c>
      <c r="G25" s="138" t="s">
        <v>134</v>
      </c>
      <c r="H25" s="142"/>
      <c r="I25" s="142">
        <v>650</v>
      </c>
    </row>
    <row r="26" spans="2:9" x14ac:dyDescent="0.2">
      <c r="B26" s="138" t="s">
        <v>85</v>
      </c>
      <c r="C26" s="139">
        <v>41702</v>
      </c>
      <c r="D26" s="140" t="s">
        <v>97</v>
      </c>
      <c r="E26" s="140" t="s">
        <v>7</v>
      </c>
      <c r="F26" s="138" t="s">
        <v>198</v>
      </c>
      <c r="G26" s="138" t="s">
        <v>193</v>
      </c>
      <c r="H26" s="142"/>
      <c r="I26" s="142">
        <v>2300</v>
      </c>
    </row>
    <row r="27" spans="2:9" x14ac:dyDescent="0.2">
      <c r="B27" s="138" t="s">
        <v>85</v>
      </c>
      <c r="C27" s="139">
        <v>41703</v>
      </c>
      <c r="D27" s="140" t="s">
        <v>97</v>
      </c>
      <c r="E27" s="140" t="s">
        <v>7</v>
      </c>
      <c r="F27" s="138" t="s">
        <v>88</v>
      </c>
      <c r="G27" s="138" t="s">
        <v>98</v>
      </c>
      <c r="H27" s="142"/>
      <c r="I27" s="142">
        <v>610</v>
      </c>
    </row>
    <row r="28" spans="2:9" x14ac:dyDescent="0.2">
      <c r="B28" s="138" t="s">
        <v>85</v>
      </c>
      <c r="C28" s="139">
        <v>41703</v>
      </c>
      <c r="D28" s="140" t="s">
        <v>97</v>
      </c>
      <c r="E28" s="140" t="s">
        <v>12</v>
      </c>
      <c r="F28" s="138" t="s">
        <v>189</v>
      </c>
      <c r="G28" s="138" t="s">
        <v>99</v>
      </c>
      <c r="H28" s="142"/>
      <c r="I28" s="142">
        <v>500</v>
      </c>
    </row>
    <row r="29" spans="2:9" x14ac:dyDescent="0.2">
      <c r="B29" s="138" t="s">
        <v>85</v>
      </c>
      <c r="C29" s="139">
        <v>41703</v>
      </c>
      <c r="D29" s="140" t="s">
        <v>97</v>
      </c>
      <c r="E29" s="140" t="s">
        <v>12</v>
      </c>
      <c r="F29" s="138" t="s">
        <v>88</v>
      </c>
      <c r="G29" s="138" t="s">
        <v>177</v>
      </c>
      <c r="H29" s="142"/>
      <c r="I29" s="142">
        <v>200</v>
      </c>
    </row>
    <row r="30" spans="2:9" x14ac:dyDescent="0.2">
      <c r="B30" s="138" t="s">
        <v>85</v>
      </c>
      <c r="C30" s="139">
        <v>41703</v>
      </c>
      <c r="D30" s="140" t="s">
        <v>97</v>
      </c>
      <c r="E30" s="140" t="s">
        <v>12</v>
      </c>
      <c r="F30" s="138" t="s">
        <v>92</v>
      </c>
      <c r="G30" s="138" t="s">
        <v>178</v>
      </c>
      <c r="H30" s="142"/>
      <c r="I30" s="142">
        <v>690</v>
      </c>
    </row>
    <row r="31" spans="2:9" x14ac:dyDescent="0.2">
      <c r="B31" s="138" t="s">
        <v>85</v>
      </c>
      <c r="C31" s="139">
        <v>41703</v>
      </c>
      <c r="D31" s="140" t="s">
        <v>97</v>
      </c>
      <c r="E31" s="140" t="s">
        <v>100</v>
      </c>
      <c r="F31" s="138" t="s">
        <v>189</v>
      </c>
      <c r="G31" s="138" t="s">
        <v>192</v>
      </c>
      <c r="H31" s="142"/>
      <c r="I31" s="142">
        <v>600</v>
      </c>
    </row>
    <row r="32" spans="2:9" x14ac:dyDescent="0.2">
      <c r="B32" s="138" t="s">
        <v>85</v>
      </c>
      <c r="C32" s="139">
        <v>41703</v>
      </c>
      <c r="D32" s="140" t="s">
        <v>97</v>
      </c>
      <c r="E32" s="140" t="s">
        <v>100</v>
      </c>
      <c r="F32" s="138" t="s">
        <v>191</v>
      </c>
      <c r="G32" s="138" t="s">
        <v>179</v>
      </c>
      <c r="H32" s="142"/>
      <c r="I32" s="142">
        <v>400</v>
      </c>
    </row>
    <row r="33" spans="2:9" x14ac:dyDescent="0.2">
      <c r="B33" s="138" t="s">
        <v>85</v>
      </c>
      <c r="C33" s="139">
        <v>41703</v>
      </c>
      <c r="D33" s="140" t="s">
        <v>97</v>
      </c>
      <c r="E33" s="140" t="s">
        <v>100</v>
      </c>
      <c r="F33" s="138" t="s">
        <v>191</v>
      </c>
      <c r="G33" s="138" t="s">
        <v>128</v>
      </c>
      <c r="H33" s="142"/>
      <c r="I33" s="142">
        <v>320</v>
      </c>
    </row>
    <row r="34" spans="2:9" x14ac:dyDescent="0.2">
      <c r="B34" s="138" t="s">
        <v>85</v>
      </c>
      <c r="C34" s="139">
        <v>41703</v>
      </c>
      <c r="D34" s="140" t="s">
        <v>97</v>
      </c>
      <c r="E34" s="140" t="s">
        <v>100</v>
      </c>
      <c r="F34" s="138" t="s">
        <v>92</v>
      </c>
      <c r="G34" s="138" t="s">
        <v>135</v>
      </c>
      <c r="H34" s="142"/>
      <c r="I34" s="142">
        <v>300</v>
      </c>
    </row>
    <row r="35" spans="2:9" x14ac:dyDescent="0.2">
      <c r="B35" s="138" t="s">
        <v>85</v>
      </c>
      <c r="C35" s="139">
        <v>41703</v>
      </c>
      <c r="D35" s="140" t="s">
        <v>97</v>
      </c>
      <c r="E35" s="140" t="s">
        <v>7</v>
      </c>
      <c r="F35" s="138" t="s">
        <v>92</v>
      </c>
      <c r="G35" s="138" t="s">
        <v>137</v>
      </c>
      <c r="H35" s="142"/>
      <c r="I35" s="142">
        <v>597</v>
      </c>
    </row>
    <row r="36" spans="2:9" x14ac:dyDescent="0.2">
      <c r="B36" s="138" t="s">
        <v>85</v>
      </c>
      <c r="C36" s="139">
        <v>41703</v>
      </c>
      <c r="D36" s="140" t="s">
        <v>97</v>
      </c>
      <c r="E36" s="140" t="s">
        <v>7</v>
      </c>
      <c r="F36" s="138" t="s">
        <v>198</v>
      </c>
      <c r="G36" s="138" t="s">
        <v>193</v>
      </c>
      <c r="H36" s="142"/>
      <c r="I36" s="142">
        <v>2300</v>
      </c>
    </row>
    <row r="37" spans="2:9" x14ac:dyDescent="0.2">
      <c r="B37" s="138" t="s">
        <v>85</v>
      </c>
      <c r="C37" s="139">
        <v>41704</v>
      </c>
      <c r="D37" s="140" t="s">
        <v>97</v>
      </c>
      <c r="E37" s="140" t="s">
        <v>7</v>
      </c>
      <c r="F37" s="138" t="s">
        <v>88</v>
      </c>
      <c r="G37" s="138" t="s">
        <v>101</v>
      </c>
      <c r="H37" s="142"/>
      <c r="I37" s="142">
        <v>500</v>
      </c>
    </row>
    <row r="38" spans="2:9" x14ac:dyDescent="0.2">
      <c r="B38" s="138" t="s">
        <v>85</v>
      </c>
      <c r="C38" s="139">
        <v>41704</v>
      </c>
      <c r="D38" s="140" t="s">
        <v>97</v>
      </c>
      <c r="E38" s="140" t="s">
        <v>7</v>
      </c>
      <c r="F38" s="138" t="s">
        <v>88</v>
      </c>
      <c r="G38" s="138" t="s">
        <v>102</v>
      </c>
      <c r="H38" s="142"/>
      <c r="I38" s="142">
        <v>150</v>
      </c>
    </row>
    <row r="39" spans="2:9" x14ac:dyDescent="0.2">
      <c r="B39" s="138" t="s">
        <v>85</v>
      </c>
      <c r="C39" s="139">
        <v>41704</v>
      </c>
      <c r="D39" s="140" t="s">
        <v>97</v>
      </c>
      <c r="E39" s="140" t="s">
        <v>7</v>
      </c>
      <c r="F39" s="138" t="s">
        <v>92</v>
      </c>
      <c r="G39" s="138" t="s">
        <v>130</v>
      </c>
      <c r="H39" s="142"/>
      <c r="I39" s="142">
        <v>450</v>
      </c>
    </row>
    <row r="40" spans="2:9" x14ac:dyDescent="0.2">
      <c r="B40" s="138" t="s">
        <v>85</v>
      </c>
      <c r="C40" s="139">
        <v>41704</v>
      </c>
      <c r="D40" s="140" t="s">
        <v>97</v>
      </c>
      <c r="E40" s="140" t="s">
        <v>7</v>
      </c>
      <c r="F40" s="138" t="s">
        <v>92</v>
      </c>
      <c r="G40" s="138" t="s">
        <v>138</v>
      </c>
      <c r="H40" s="142"/>
      <c r="I40" s="142">
        <v>200</v>
      </c>
    </row>
    <row r="41" spans="2:9" x14ac:dyDescent="0.2">
      <c r="B41" s="138" t="s">
        <v>85</v>
      </c>
      <c r="C41" s="139">
        <v>41704</v>
      </c>
      <c r="D41" s="140" t="s">
        <v>97</v>
      </c>
      <c r="E41" s="140" t="s">
        <v>7</v>
      </c>
      <c r="F41" s="138" t="s">
        <v>88</v>
      </c>
      <c r="G41" s="138" t="s">
        <v>181</v>
      </c>
      <c r="H41" s="142"/>
      <c r="I41" s="142">
        <v>190</v>
      </c>
    </row>
    <row r="42" spans="2:9" x14ac:dyDescent="0.2">
      <c r="B42" s="138" t="s">
        <v>85</v>
      </c>
      <c r="C42" s="139">
        <v>41704</v>
      </c>
      <c r="D42" s="140" t="s">
        <v>97</v>
      </c>
      <c r="E42" s="140" t="s">
        <v>7</v>
      </c>
      <c r="F42" s="138" t="s">
        <v>88</v>
      </c>
      <c r="G42" s="138" t="s">
        <v>180</v>
      </c>
      <c r="H42" s="142"/>
      <c r="I42" s="142">
        <v>200</v>
      </c>
    </row>
    <row r="43" spans="2:9" x14ac:dyDescent="0.2">
      <c r="B43" s="138" t="s">
        <v>85</v>
      </c>
      <c r="C43" s="139">
        <v>41704</v>
      </c>
      <c r="D43" s="140" t="s">
        <v>97</v>
      </c>
      <c r="E43" s="140" t="s">
        <v>7</v>
      </c>
      <c r="F43" s="138" t="s">
        <v>189</v>
      </c>
      <c r="G43" s="138" t="s">
        <v>103</v>
      </c>
      <c r="H43" s="142"/>
      <c r="I43" s="142">
        <v>400</v>
      </c>
    </row>
    <row r="44" spans="2:9" x14ac:dyDescent="0.2">
      <c r="B44" s="138" t="s">
        <v>85</v>
      </c>
      <c r="C44" s="139">
        <v>41704</v>
      </c>
      <c r="D44" s="140" t="s">
        <v>97</v>
      </c>
      <c r="E44" s="140" t="s">
        <v>7</v>
      </c>
      <c r="F44" s="138" t="s">
        <v>92</v>
      </c>
      <c r="G44" s="138" t="s">
        <v>139</v>
      </c>
      <c r="H44" s="142"/>
      <c r="I44" s="142">
        <v>190</v>
      </c>
    </row>
    <row r="45" spans="2:9" x14ac:dyDescent="0.2">
      <c r="B45" s="138" t="s">
        <v>85</v>
      </c>
      <c r="C45" s="139">
        <v>41704</v>
      </c>
      <c r="D45" s="140" t="s">
        <v>97</v>
      </c>
      <c r="E45" s="140" t="s">
        <v>7</v>
      </c>
      <c r="F45" s="138" t="s">
        <v>92</v>
      </c>
      <c r="G45" s="138" t="s">
        <v>140</v>
      </c>
      <c r="H45" s="142"/>
      <c r="I45" s="142">
        <v>398</v>
      </c>
    </row>
    <row r="46" spans="2:9" x14ac:dyDescent="0.2">
      <c r="B46" s="138" t="s">
        <v>85</v>
      </c>
      <c r="C46" s="139">
        <v>41704</v>
      </c>
      <c r="D46" s="140" t="s">
        <v>97</v>
      </c>
      <c r="E46" s="140" t="s">
        <v>7</v>
      </c>
      <c r="F46" s="138" t="s">
        <v>92</v>
      </c>
      <c r="G46" s="138" t="s">
        <v>141</v>
      </c>
      <c r="H46" s="142"/>
      <c r="I46" s="142">
        <v>73</v>
      </c>
    </row>
    <row r="47" spans="2:9" x14ac:dyDescent="0.2">
      <c r="B47" s="138" t="s">
        <v>85</v>
      </c>
      <c r="C47" s="139">
        <v>41704</v>
      </c>
      <c r="D47" s="140" t="s">
        <v>97</v>
      </c>
      <c r="E47" s="140" t="s">
        <v>7</v>
      </c>
      <c r="F47" s="138" t="s">
        <v>198</v>
      </c>
      <c r="G47" s="138" t="s">
        <v>193</v>
      </c>
      <c r="H47" s="142"/>
      <c r="I47" s="142">
        <v>2300</v>
      </c>
    </row>
    <row r="48" spans="2:9" x14ac:dyDescent="0.2">
      <c r="B48" s="138" t="s">
        <v>85</v>
      </c>
      <c r="C48" s="139">
        <v>41705</v>
      </c>
      <c r="D48" s="140" t="s">
        <v>97</v>
      </c>
      <c r="E48" s="140" t="s">
        <v>7</v>
      </c>
      <c r="F48" s="138" t="s">
        <v>191</v>
      </c>
      <c r="G48" s="138" t="s">
        <v>183</v>
      </c>
      <c r="H48" s="142"/>
      <c r="I48" s="142">
        <v>490</v>
      </c>
    </row>
    <row r="49" spans="2:9" x14ac:dyDescent="0.2">
      <c r="B49" s="138" t="s">
        <v>85</v>
      </c>
      <c r="C49" s="139">
        <v>41705</v>
      </c>
      <c r="D49" s="140" t="s">
        <v>97</v>
      </c>
      <c r="E49" s="140" t="s">
        <v>7</v>
      </c>
      <c r="F49" s="138" t="s">
        <v>191</v>
      </c>
      <c r="G49" s="138" t="s">
        <v>182</v>
      </c>
      <c r="H49" s="142"/>
      <c r="I49" s="142">
        <v>490</v>
      </c>
    </row>
    <row r="50" spans="2:9" x14ac:dyDescent="0.2">
      <c r="B50" s="138" t="s">
        <v>85</v>
      </c>
      <c r="C50" s="139">
        <v>41705</v>
      </c>
      <c r="D50" s="140" t="s">
        <v>97</v>
      </c>
      <c r="E50" s="140" t="s">
        <v>7</v>
      </c>
      <c r="F50" s="138" t="s">
        <v>189</v>
      </c>
      <c r="G50" s="138" t="s">
        <v>104</v>
      </c>
      <c r="H50" s="142"/>
      <c r="I50" s="142">
        <v>2200</v>
      </c>
    </row>
    <row r="51" spans="2:9" x14ac:dyDescent="0.2">
      <c r="B51" s="138" t="s">
        <v>85</v>
      </c>
      <c r="C51" s="139">
        <v>41705</v>
      </c>
      <c r="D51" s="140" t="s">
        <v>97</v>
      </c>
      <c r="E51" s="140" t="s">
        <v>35</v>
      </c>
      <c r="F51" s="138" t="s">
        <v>88</v>
      </c>
      <c r="G51" s="138" t="s">
        <v>168</v>
      </c>
      <c r="H51" s="142"/>
      <c r="I51" s="142">
        <v>440</v>
      </c>
    </row>
    <row r="52" spans="2:9" x14ac:dyDescent="0.2">
      <c r="B52" s="138" t="s">
        <v>85</v>
      </c>
      <c r="C52" s="139">
        <v>41705</v>
      </c>
      <c r="D52" s="140" t="s">
        <v>97</v>
      </c>
      <c r="E52" s="140" t="s">
        <v>35</v>
      </c>
      <c r="F52" s="138" t="s">
        <v>191</v>
      </c>
      <c r="G52" s="138" t="s">
        <v>174</v>
      </c>
      <c r="H52" s="142"/>
      <c r="I52" s="142">
        <v>4550</v>
      </c>
    </row>
    <row r="53" spans="2:9" x14ac:dyDescent="0.2">
      <c r="B53" s="138" t="s">
        <v>85</v>
      </c>
      <c r="C53" s="139">
        <v>41705</v>
      </c>
      <c r="D53" s="140" t="s">
        <v>97</v>
      </c>
      <c r="E53" s="140" t="s">
        <v>35</v>
      </c>
      <c r="F53" s="138" t="s">
        <v>88</v>
      </c>
      <c r="G53" s="138" t="s">
        <v>167</v>
      </c>
      <c r="H53" s="142"/>
      <c r="I53" s="142">
        <v>210</v>
      </c>
    </row>
    <row r="54" spans="2:9" x14ac:dyDescent="0.2">
      <c r="B54" s="138" t="s">
        <v>85</v>
      </c>
      <c r="C54" s="139">
        <v>41706</v>
      </c>
      <c r="D54" s="140" t="s">
        <v>97</v>
      </c>
      <c r="E54" s="140" t="s">
        <v>35</v>
      </c>
      <c r="F54" s="138" t="s">
        <v>88</v>
      </c>
      <c r="G54" s="138" t="s">
        <v>166</v>
      </c>
      <c r="H54" s="142"/>
      <c r="I54" s="142">
        <v>1000</v>
      </c>
    </row>
    <row r="55" spans="2:9" x14ac:dyDescent="0.2">
      <c r="B55" s="138" t="s">
        <v>85</v>
      </c>
      <c r="C55" s="139">
        <v>41706</v>
      </c>
      <c r="D55" s="140" t="s">
        <v>97</v>
      </c>
      <c r="E55" s="140" t="s">
        <v>35</v>
      </c>
      <c r="F55" s="138" t="s">
        <v>92</v>
      </c>
      <c r="G55" s="138" t="s">
        <v>142</v>
      </c>
      <c r="H55" s="142"/>
      <c r="I55" s="142">
        <v>210</v>
      </c>
    </row>
    <row r="56" spans="2:9" x14ac:dyDescent="0.2">
      <c r="B56" s="138" t="s">
        <v>85</v>
      </c>
      <c r="C56" s="139">
        <v>41706</v>
      </c>
      <c r="D56" s="140" t="s">
        <v>97</v>
      </c>
      <c r="E56" s="140" t="s">
        <v>42</v>
      </c>
      <c r="F56" s="138" t="s">
        <v>88</v>
      </c>
      <c r="G56" s="138" t="s">
        <v>184</v>
      </c>
      <c r="H56" s="142"/>
      <c r="I56" s="142">
        <v>3600</v>
      </c>
    </row>
    <row r="57" spans="2:9" x14ac:dyDescent="0.2">
      <c r="B57" s="138" t="s">
        <v>85</v>
      </c>
      <c r="C57" s="139">
        <v>41706</v>
      </c>
      <c r="D57" s="140" t="s">
        <v>97</v>
      </c>
      <c r="E57" s="140" t="s">
        <v>42</v>
      </c>
      <c r="F57" s="138" t="s">
        <v>92</v>
      </c>
      <c r="G57" s="140" t="s">
        <v>151</v>
      </c>
      <c r="H57" s="140"/>
      <c r="I57" s="141">
        <v>100</v>
      </c>
    </row>
    <row r="58" spans="2:9" x14ac:dyDescent="0.2">
      <c r="B58" s="138" t="s">
        <v>85</v>
      </c>
      <c r="C58" s="139">
        <v>41706</v>
      </c>
      <c r="D58" s="140" t="s">
        <v>97</v>
      </c>
      <c r="E58" s="140" t="s">
        <v>42</v>
      </c>
      <c r="F58" s="138" t="s">
        <v>92</v>
      </c>
      <c r="G58" s="138" t="s">
        <v>143</v>
      </c>
      <c r="H58" s="142"/>
      <c r="I58" s="142">
        <v>377</v>
      </c>
    </row>
    <row r="59" spans="2:9" x14ac:dyDescent="0.2">
      <c r="B59" s="138" t="s">
        <v>85</v>
      </c>
      <c r="C59" s="139">
        <v>41706</v>
      </c>
      <c r="D59" s="140" t="s">
        <v>97</v>
      </c>
      <c r="E59" s="140" t="s">
        <v>105</v>
      </c>
      <c r="F59" s="138" t="s">
        <v>93</v>
      </c>
      <c r="G59" s="138" t="s">
        <v>164</v>
      </c>
      <c r="H59" s="142"/>
      <c r="I59" s="142">
        <v>300</v>
      </c>
    </row>
    <row r="60" spans="2:9" x14ac:dyDescent="0.2">
      <c r="B60" s="138" t="s">
        <v>85</v>
      </c>
      <c r="C60" s="139">
        <v>41706</v>
      </c>
      <c r="D60" s="140" t="s">
        <v>97</v>
      </c>
      <c r="E60" s="140" t="s">
        <v>35</v>
      </c>
      <c r="F60" s="138" t="s">
        <v>88</v>
      </c>
      <c r="G60" s="138" t="s">
        <v>167</v>
      </c>
      <c r="H60" s="142"/>
      <c r="I60" s="142">
        <v>80</v>
      </c>
    </row>
    <row r="61" spans="2:9" x14ac:dyDescent="0.2">
      <c r="B61" s="138" t="s">
        <v>85</v>
      </c>
      <c r="C61" s="139">
        <v>41706</v>
      </c>
      <c r="D61" s="140" t="s">
        <v>97</v>
      </c>
      <c r="E61" s="140" t="s">
        <v>41</v>
      </c>
      <c r="F61" s="138" t="s">
        <v>92</v>
      </c>
      <c r="G61" s="138" t="s">
        <v>144</v>
      </c>
      <c r="H61" s="142"/>
      <c r="I61" s="142">
        <v>370</v>
      </c>
    </row>
    <row r="62" spans="2:9" x14ac:dyDescent="0.2">
      <c r="B62" s="138" t="s">
        <v>85</v>
      </c>
      <c r="C62" s="139">
        <v>41707</v>
      </c>
      <c r="D62" s="140" t="s">
        <v>97</v>
      </c>
      <c r="E62" s="140" t="s">
        <v>35</v>
      </c>
      <c r="F62" s="138" t="s">
        <v>88</v>
      </c>
      <c r="G62" s="138" t="s">
        <v>166</v>
      </c>
      <c r="H62" s="142"/>
      <c r="I62" s="142">
        <v>2000</v>
      </c>
    </row>
    <row r="63" spans="2:9" x14ac:dyDescent="0.2">
      <c r="B63" s="138" t="s">
        <v>85</v>
      </c>
      <c r="C63" s="139">
        <v>41707</v>
      </c>
      <c r="D63" s="140" t="s">
        <v>97</v>
      </c>
      <c r="E63" s="140" t="s">
        <v>35</v>
      </c>
      <c r="F63" s="138" t="s">
        <v>88</v>
      </c>
      <c r="G63" s="138" t="s">
        <v>185</v>
      </c>
      <c r="H63" s="142"/>
      <c r="I63" s="142">
        <v>600</v>
      </c>
    </row>
    <row r="64" spans="2:9" x14ac:dyDescent="0.2">
      <c r="B64" s="138" t="s">
        <v>85</v>
      </c>
      <c r="C64" s="139">
        <v>41707</v>
      </c>
      <c r="D64" s="140" t="s">
        <v>97</v>
      </c>
      <c r="E64" s="140" t="s">
        <v>47</v>
      </c>
      <c r="F64" s="138" t="s">
        <v>92</v>
      </c>
      <c r="G64" s="138" t="s">
        <v>147</v>
      </c>
      <c r="H64" s="142"/>
      <c r="I64" s="142">
        <v>250</v>
      </c>
    </row>
    <row r="65" spans="2:9" x14ac:dyDescent="0.2">
      <c r="B65" s="138" t="s">
        <v>85</v>
      </c>
      <c r="C65" s="139">
        <v>41707</v>
      </c>
      <c r="D65" s="140" t="s">
        <v>97</v>
      </c>
      <c r="E65" s="140" t="s">
        <v>47</v>
      </c>
      <c r="F65" s="138" t="s">
        <v>92</v>
      </c>
      <c r="G65" s="138" t="s">
        <v>145</v>
      </c>
      <c r="H65" s="142"/>
      <c r="I65" s="142">
        <v>400</v>
      </c>
    </row>
    <row r="66" spans="2:9" x14ac:dyDescent="0.2">
      <c r="B66" s="138" t="s">
        <v>85</v>
      </c>
      <c r="C66" s="139">
        <v>41707</v>
      </c>
      <c r="D66" s="140" t="s">
        <v>97</v>
      </c>
      <c r="E66" s="140" t="s">
        <v>47</v>
      </c>
      <c r="F66" s="138" t="s">
        <v>92</v>
      </c>
      <c r="G66" s="138" t="s">
        <v>146</v>
      </c>
      <c r="H66" s="142"/>
      <c r="I66" s="142">
        <v>105</v>
      </c>
    </row>
    <row r="67" spans="2:9" x14ac:dyDescent="0.2">
      <c r="B67" s="138" t="s">
        <v>85</v>
      </c>
      <c r="C67" s="139">
        <v>41708</v>
      </c>
      <c r="D67" s="140" t="s">
        <v>97</v>
      </c>
      <c r="E67" s="140" t="s">
        <v>35</v>
      </c>
      <c r="F67" s="138" t="s">
        <v>88</v>
      </c>
      <c r="G67" s="138" t="s">
        <v>166</v>
      </c>
      <c r="H67" s="142"/>
      <c r="I67" s="142">
        <v>2000</v>
      </c>
    </row>
    <row r="68" spans="2:9" x14ac:dyDescent="0.2">
      <c r="B68" s="138" t="s">
        <v>85</v>
      </c>
      <c r="C68" s="139">
        <v>41708</v>
      </c>
      <c r="D68" s="140" t="s">
        <v>97</v>
      </c>
      <c r="E68" s="140" t="s">
        <v>106</v>
      </c>
      <c r="F68" s="138" t="s">
        <v>191</v>
      </c>
      <c r="G68" s="138" t="s">
        <v>171</v>
      </c>
      <c r="H68" s="142"/>
      <c r="I68" s="142">
        <v>1365</v>
      </c>
    </row>
    <row r="69" spans="2:9" x14ac:dyDescent="0.2">
      <c r="B69" s="138" t="s">
        <v>85</v>
      </c>
      <c r="C69" s="139">
        <v>41708</v>
      </c>
      <c r="D69" s="140" t="s">
        <v>97</v>
      </c>
      <c r="E69" s="140" t="s">
        <v>35</v>
      </c>
      <c r="F69" s="138" t="s">
        <v>92</v>
      </c>
      <c r="G69" s="138" t="s">
        <v>149</v>
      </c>
      <c r="H69" s="142"/>
      <c r="I69" s="142">
        <v>136</v>
      </c>
    </row>
    <row r="70" spans="2:9" x14ac:dyDescent="0.2">
      <c r="B70" s="138" t="s">
        <v>85</v>
      </c>
      <c r="C70" s="139">
        <v>41708</v>
      </c>
      <c r="D70" s="140" t="s">
        <v>97</v>
      </c>
      <c r="E70" s="140" t="s">
        <v>35</v>
      </c>
      <c r="F70" s="138" t="s">
        <v>92</v>
      </c>
      <c r="G70" s="138" t="s">
        <v>148</v>
      </c>
      <c r="H70" s="142"/>
      <c r="I70" s="142">
        <v>1975</v>
      </c>
    </row>
    <row r="71" spans="2:9" x14ac:dyDescent="0.2">
      <c r="B71" s="138" t="s">
        <v>85</v>
      </c>
      <c r="C71" s="139">
        <v>41709</v>
      </c>
      <c r="D71" s="140" t="s">
        <v>97</v>
      </c>
      <c r="E71" s="140" t="s">
        <v>35</v>
      </c>
      <c r="F71" s="138" t="s">
        <v>88</v>
      </c>
      <c r="G71" s="138" t="s">
        <v>166</v>
      </c>
      <c r="H71" s="142"/>
      <c r="I71" s="142">
        <v>2000</v>
      </c>
    </row>
    <row r="72" spans="2:9" x14ac:dyDescent="0.2">
      <c r="B72" s="138" t="s">
        <v>85</v>
      </c>
      <c r="C72" s="139">
        <v>41709</v>
      </c>
      <c r="D72" s="140" t="s">
        <v>97</v>
      </c>
      <c r="E72" s="140" t="s">
        <v>53</v>
      </c>
      <c r="F72" s="138" t="s">
        <v>92</v>
      </c>
      <c r="G72" s="138" t="s">
        <v>169</v>
      </c>
      <c r="H72" s="142"/>
      <c r="I72" s="142">
        <v>200</v>
      </c>
    </row>
    <row r="73" spans="2:9" x14ac:dyDescent="0.2">
      <c r="B73" s="138" t="s">
        <v>85</v>
      </c>
      <c r="C73" s="139">
        <v>41709</v>
      </c>
      <c r="D73" s="140" t="s">
        <v>97</v>
      </c>
      <c r="E73" s="140" t="s">
        <v>53</v>
      </c>
      <c r="F73" s="138" t="s">
        <v>92</v>
      </c>
      <c r="G73" s="138" t="s">
        <v>150</v>
      </c>
      <c r="H73" s="142"/>
      <c r="I73" s="142">
        <v>500</v>
      </c>
    </row>
    <row r="74" spans="2:9" x14ac:dyDescent="0.2">
      <c r="B74" s="138" t="s">
        <v>85</v>
      </c>
      <c r="C74" s="139">
        <v>41709</v>
      </c>
      <c r="D74" s="140" t="s">
        <v>97</v>
      </c>
      <c r="E74" s="140" t="s">
        <v>54</v>
      </c>
      <c r="F74" s="138" t="s">
        <v>92</v>
      </c>
      <c r="G74" s="138" t="s">
        <v>152</v>
      </c>
      <c r="H74" s="142"/>
      <c r="I74" s="142">
        <v>100</v>
      </c>
    </row>
    <row r="75" spans="2:9" x14ac:dyDescent="0.2">
      <c r="B75" s="138" t="s">
        <v>85</v>
      </c>
      <c r="C75" s="139">
        <v>41709</v>
      </c>
      <c r="D75" s="140" t="s">
        <v>97</v>
      </c>
      <c r="E75" s="140" t="s">
        <v>35</v>
      </c>
      <c r="F75" s="138" t="s">
        <v>92</v>
      </c>
      <c r="G75" s="138" t="s">
        <v>153</v>
      </c>
      <c r="H75" s="142"/>
      <c r="I75" s="142">
        <v>900</v>
      </c>
    </row>
    <row r="76" spans="2:9" x14ac:dyDescent="0.2">
      <c r="B76" s="157" t="s">
        <v>85</v>
      </c>
      <c r="C76" s="158">
        <v>41709</v>
      </c>
      <c r="D76" s="159" t="s">
        <v>97</v>
      </c>
      <c r="E76" s="140" t="s">
        <v>35</v>
      </c>
      <c r="F76" s="157" t="s">
        <v>93</v>
      </c>
      <c r="G76" s="157" t="s">
        <v>186</v>
      </c>
      <c r="H76" s="144"/>
      <c r="I76" s="160">
        <v>3040</v>
      </c>
    </row>
    <row r="77" spans="2:9" x14ac:dyDescent="0.2">
      <c r="B77" s="138" t="s">
        <v>85</v>
      </c>
      <c r="C77" s="139">
        <v>41709</v>
      </c>
      <c r="D77" s="140" t="s">
        <v>97</v>
      </c>
      <c r="E77" s="140" t="s">
        <v>35</v>
      </c>
      <c r="F77" s="138" t="s">
        <v>88</v>
      </c>
      <c r="G77" s="138" t="s">
        <v>107</v>
      </c>
      <c r="H77" s="142"/>
      <c r="I77" s="142">
        <v>-560</v>
      </c>
    </row>
    <row r="78" spans="2:9" x14ac:dyDescent="0.2">
      <c r="B78" s="138" t="s">
        <v>85</v>
      </c>
      <c r="C78" s="139">
        <v>41710</v>
      </c>
      <c r="D78" s="140" t="s">
        <v>97</v>
      </c>
      <c r="E78" s="140" t="s">
        <v>35</v>
      </c>
      <c r="F78" s="138" t="s">
        <v>88</v>
      </c>
      <c r="G78" s="138" t="s">
        <v>108</v>
      </c>
      <c r="H78" s="142"/>
      <c r="I78" s="142">
        <v>210</v>
      </c>
    </row>
    <row r="79" spans="2:9" x14ac:dyDescent="0.2">
      <c r="B79" s="138" t="s">
        <v>85</v>
      </c>
      <c r="C79" s="139">
        <v>41710</v>
      </c>
      <c r="D79" s="140" t="s">
        <v>97</v>
      </c>
      <c r="E79" s="140" t="s">
        <v>35</v>
      </c>
      <c r="F79" s="138" t="s">
        <v>88</v>
      </c>
      <c r="G79" s="138" t="s">
        <v>109</v>
      </c>
      <c r="H79" s="142"/>
      <c r="I79" s="142">
        <v>440</v>
      </c>
    </row>
    <row r="80" spans="2:9" x14ac:dyDescent="0.2">
      <c r="B80" s="138" t="s">
        <v>85</v>
      </c>
      <c r="C80" s="139">
        <v>41710</v>
      </c>
      <c r="D80" s="140" t="s">
        <v>97</v>
      </c>
      <c r="E80" s="140" t="s">
        <v>63</v>
      </c>
      <c r="F80" s="138" t="s">
        <v>92</v>
      </c>
      <c r="G80" s="138" t="s">
        <v>154</v>
      </c>
      <c r="H80" s="142"/>
      <c r="I80" s="142">
        <v>373</v>
      </c>
    </row>
    <row r="81" spans="2:9" x14ac:dyDescent="0.2">
      <c r="B81" s="138" t="s">
        <v>85</v>
      </c>
      <c r="C81" s="139">
        <v>41710</v>
      </c>
      <c r="D81" s="140" t="s">
        <v>97</v>
      </c>
      <c r="E81" s="140" t="s">
        <v>56</v>
      </c>
      <c r="F81" s="138" t="s">
        <v>198</v>
      </c>
      <c r="G81" s="138" t="s">
        <v>110</v>
      </c>
      <c r="H81" s="142"/>
      <c r="I81" s="142">
        <v>1580</v>
      </c>
    </row>
    <row r="82" spans="2:9" x14ac:dyDescent="0.2">
      <c r="B82" s="138" t="s">
        <v>85</v>
      </c>
      <c r="C82" s="139">
        <v>41710</v>
      </c>
      <c r="D82" s="140" t="s">
        <v>97</v>
      </c>
      <c r="E82" s="140" t="s">
        <v>111</v>
      </c>
      <c r="F82" s="138" t="s">
        <v>189</v>
      </c>
      <c r="G82" s="138" t="s">
        <v>112</v>
      </c>
      <c r="H82" s="142"/>
      <c r="I82" s="142">
        <v>300</v>
      </c>
    </row>
    <row r="83" spans="2:9" x14ac:dyDescent="0.2">
      <c r="B83" s="138" t="s">
        <v>85</v>
      </c>
      <c r="C83" s="139">
        <v>41710</v>
      </c>
      <c r="D83" s="140" t="s">
        <v>97</v>
      </c>
      <c r="E83" s="140" t="s">
        <v>56</v>
      </c>
      <c r="F83" s="138" t="s">
        <v>92</v>
      </c>
      <c r="G83" s="138" t="s">
        <v>153</v>
      </c>
      <c r="H83" s="142"/>
      <c r="I83" s="142">
        <v>580</v>
      </c>
    </row>
    <row r="84" spans="2:9" x14ac:dyDescent="0.2">
      <c r="B84" s="138" t="s">
        <v>85</v>
      </c>
      <c r="C84" s="139">
        <v>41710</v>
      </c>
      <c r="D84" s="140" t="s">
        <v>97</v>
      </c>
      <c r="E84" s="140" t="s">
        <v>56</v>
      </c>
      <c r="F84" s="138" t="s">
        <v>191</v>
      </c>
      <c r="G84" s="138" t="s">
        <v>129</v>
      </c>
      <c r="H84" s="142"/>
      <c r="I84" s="142">
        <v>105</v>
      </c>
    </row>
    <row r="85" spans="2:9" x14ac:dyDescent="0.2">
      <c r="B85" s="138" t="s">
        <v>85</v>
      </c>
      <c r="C85" s="139">
        <v>41710</v>
      </c>
      <c r="D85" s="140" t="s">
        <v>97</v>
      </c>
      <c r="E85" s="140" t="s">
        <v>56</v>
      </c>
      <c r="F85" s="138" t="s">
        <v>93</v>
      </c>
      <c r="G85" s="138" t="s">
        <v>187</v>
      </c>
      <c r="H85" s="145"/>
      <c r="I85" s="142">
        <v>-795</v>
      </c>
    </row>
    <row r="86" spans="2:9" x14ac:dyDescent="0.2">
      <c r="B86" s="138" t="s">
        <v>85</v>
      </c>
      <c r="C86" s="139">
        <v>41711</v>
      </c>
      <c r="D86" s="140" t="s">
        <v>97</v>
      </c>
      <c r="E86" s="140" t="s">
        <v>56</v>
      </c>
      <c r="F86" s="138" t="s">
        <v>88</v>
      </c>
      <c r="G86" s="138" t="s">
        <v>170</v>
      </c>
      <c r="H86" s="142"/>
      <c r="I86" s="142">
        <v>150</v>
      </c>
    </row>
    <row r="87" spans="2:9" x14ac:dyDescent="0.2">
      <c r="B87" s="138" t="s">
        <v>85</v>
      </c>
      <c r="C87" s="139">
        <v>41711</v>
      </c>
      <c r="D87" s="140" t="s">
        <v>97</v>
      </c>
      <c r="E87" s="140" t="s">
        <v>56</v>
      </c>
      <c r="F87" s="138" t="s">
        <v>88</v>
      </c>
      <c r="G87" s="138" t="s">
        <v>113</v>
      </c>
      <c r="H87" s="142"/>
      <c r="I87" s="142">
        <v>150</v>
      </c>
    </row>
    <row r="88" spans="2:9" x14ac:dyDescent="0.2">
      <c r="B88" s="138" t="s">
        <v>85</v>
      </c>
      <c r="C88" s="139">
        <v>41711</v>
      </c>
      <c r="D88" s="140" t="s">
        <v>97</v>
      </c>
      <c r="E88" s="140" t="s">
        <v>56</v>
      </c>
      <c r="F88" s="138" t="s">
        <v>92</v>
      </c>
      <c r="G88" s="138" t="s">
        <v>155</v>
      </c>
      <c r="H88" s="142"/>
      <c r="I88" s="142">
        <v>500</v>
      </c>
    </row>
    <row r="89" spans="2:9" x14ac:dyDescent="0.2">
      <c r="B89" s="138" t="s">
        <v>85</v>
      </c>
      <c r="C89" s="139">
        <v>41711</v>
      </c>
      <c r="D89" s="140" t="s">
        <v>97</v>
      </c>
      <c r="E89" s="140" t="s">
        <v>8</v>
      </c>
      <c r="F89" s="138" t="s">
        <v>92</v>
      </c>
      <c r="G89" s="138" t="s">
        <v>156</v>
      </c>
      <c r="H89" s="142"/>
      <c r="I89" s="142">
        <v>730</v>
      </c>
    </row>
    <row r="90" spans="2:9" x14ac:dyDescent="0.2">
      <c r="B90" s="138" t="s">
        <v>85</v>
      </c>
      <c r="C90" s="139">
        <v>41712</v>
      </c>
      <c r="D90" s="140" t="s">
        <v>86</v>
      </c>
      <c r="E90" s="140" t="s">
        <v>165</v>
      </c>
      <c r="F90" s="138" t="s">
        <v>92</v>
      </c>
      <c r="G90" s="138" t="s">
        <v>146</v>
      </c>
      <c r="H90" s="142">
        <v>50</v>
      </c>
      <c r="I90" s="142"/>
    </row>
    <row r="91" spans="2:9" x14ac:dyDescent="0.2">
      <c r="B91" s="138" t="s">
        <v>85</v>
      </c>
      <c r="C91" s="139">
        <v>41712</v>
      </c>
      <c r="D91" s="140" t="s">
        <v>86</v>
      </c>
      <c r="E91" s="140" t="s">
        <v>96</v>
      </c>
      <c r="F91" s="138" t="s">
        <v>92</v>
      </c>
      <c r="G91" s="138" t="s">
        <v>157</v>
      </c>
      <c r="H91" s="142">
        <v>68</v>
      </c>
      <c r="I91" s="142"/>
    </row>
    <row r="92" spans="2:9" x14ac:dyDescent="0.2">
      <c r="B92" s="138" t="s">
        <v>85</v>
      </c>
      <c r="C92" s="139">
        <v>41712</v>
      </c>
      <c r="D92" s="140" t="s">
        <v>86</v>
      </c>
      <c r="E92" s="140" t="s">
        <v>96</v>
      </c>
      <c r="F92" s="138" t="s">
        <v>92</v>
      </c>
      <c r="G92" s="138" t="s">
        <v>158</v>
      </c>
      <c r="H92" s="142">
        <v>19</v>
      </c>
      <c r="I92" s="142"/>
    </row>
    <row r="93" spans="2:9" x14ac:dyDescent="0.2">
      <c r="B93" s="138" t="s">
        <v>85</v>
      </c>
      <c r="C93" s="139">
        <v>41712</v>
      </c>
      <c r="D93" s="140" t="s">
        <v>86</v>
      </c>
      <c r="E93" s="140" t="s">
        <v>96</v>
      </c>
      <c r="F93" s="138" t="s">
        <v>92</v>
      </c>
      <c r="G93" s="138" t="s">
        <v>133</v>
      </c>
      <c r="H93" s="142">
        <v>200</v>
      </c>
      <c r="I93" s="142"/>
    </row>
    <row r="94" spans="2:9" x14ac:dyDescent="0.2">
      <c r="B94" s="138" t="s">
        <v>85</v>
      </c>
      <c r="C94" s="139">
        <v>41712</v>
      </c>
      <c r="D94" s="140" t="s">
        <v>86</v>
      </c>
      <c r="E94" s="140" t="s">
        <v>96</v>
      </c>
      <c r="F94" s="138" t="s">
        <v>92</v>
      </c>
      <c r="G94" s="138" t="s">
        <v>176</v>
      </c>
      <c r="H94" s="142">
        <v>70</v>
      </c>
      <c r="I94" s="142"/>
    </row>
    <row r="95" spans="2:9" x14ac:dyDescent="0.2">
      <c r="B95" s="138" t="s">
        <v>85</v>
      </c>
      <c r="C95" s="139">
        <v>41712</v>
      </c>
      <c r="D95" s="140" t="s">
        <v>86</v>
      </c>
      <c r="E95" s="140" t="s">
        <v>96</v>
      </c>
      <c r="F95" s="138" t="s">
        <v>92</v>
      </c>
      <c r="G95" s="138" t="s">
        <v>160</v>
      </c>
      <c r="H95" s="142">
        <v>160</v>
      </c>
      <c r="I95" s="142"/>
    </row>
    <row r="96" spans="2:9" x14ac:dyDescent="0.2">
      <c r="B96" s="138" t="s">
        <v>85</v>
      </c>
      <c r="C96" s="139">
        <v>41712</v>
      </c>
      <c r="D96" s="140" t="s">
        <v>86</v>
      </c>
      <c r="E96" s="140" t="s">
        <v>87</v>
      </c>
      <c r="F96" s="138" t="s">
        <v>88</v>
      </c>
      <c r="G96" s="138" t="s">
        <v>159</v>
      </c>
      <c r="H96" s="142">
        <v>140</v>
      </c>
      <c r="I96" s="142"/>
    </row>
    <row r="97" spans="2:9" x14ac:dyDescent="0.2">
      <c r="B97" s="44"/>
      <c r="F97" s="44"/>
      <c r="G97" s="44"/>
      <c r="H97" s="85"/>
      <c r="I97" s="85"/>
    </row>
    <row r="98" spans="2:9" x14ac:dyDescent="0.2">
      <c r="B98" s="148" t="s">
        <v>64</v>
      </c>
    </row>
  </sheetData>
  <autoFilter ref="B7:I7"/>
  <hyperlinks>
    <hyperlink ref="B9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of Expenses</vt:lpstr>
      <vt:lpstr>Complete Expense Table</vt:lpstr>
      <vt:lpstr>Detailed Transpo</vt:lpstr>
      <vt:lpstr>Expenses(per)Day Report</vt:lpstr>
      <vt:lpstr>Itemized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</dc:creator>
  <cp:lastModifiedBy>doi</cp:lastModifiedBy>
  <dcterms:created xsi:type="dcterms:W3CDTF">2014-03-23T03:49:38Z</dcterms:created>
  <dcterms:modified xsi:type="dcterms:W3CDTF">2014-11-08T14:27:26Z</dcterms:modified>
</cp:coreProperties>
</file>