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8595" windowHeight="1365"/>
  </bookViews>
  <sheets>
    <sheet name="Travel Expenses" sheetId="1" r:id="rId1"/>
  </sheets>
  <calcPr calcId="145621"/>
</workbook>
</file>

<file path=xl/calcChain.xml><?xml version="1.0" encoding="utf-8"?>
<calcChain xmlns="http://schemas.openxmlformats.org/spreadsheetml/2006/main">
  <c r="L67" i="1" l="1"/>
  <c r="L71" i="1"/>
  <c r="L72" i="1" s="1"/>
  <c r="L68" i="1"/>
  <c r="I66" i="1"/>
  <c r="H66" i="1"/>
  <c r="G66" i="1"/>
  <c r="H67" i="1"/>
  <c r="H68" i="1" s="1"/>
  <c r="G67" i="1"/>
  <c r="G68" i="1" s="1"/>
  <c r="I74" i="1" l="1"/>
  <c r="I75" i="1"/>
  <c r="I76" i="1" s="1"/>
  <c r="I67" i="1"/>
  <c r="I68" i="1" s="1"/>
</calcChain>
</file>

<file path=xl/comments1.xml><?xml version="1.0" encoding="utf-8"?>
<comments xmlns="http://schemas.openxmlformats.org/spreadsheetml/2006/main">
  <authors>
    <author>doi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One-Day Kyoto Bus Pass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rode the wrong bus and outside the Kyoto Bus Pass border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rode the wrong bus and outside the Kyoto Bus Pass border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includes round trip bus ride (1-hr trip, one way) and entrance fee to the Grinpa Resort. 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forgot to swipe our Passmo card and paid the full rate of the bus from its starting point instead of only 210yen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rode the wrong train. Had to pay extra 600 for the seat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yen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1JPY = 0.434Php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1USD = 45Php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yen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$16 split into 4 heads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1JPY = 0.434Php
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JR Pass expense in Peso was 14,355.88 after USD conversion was applied ($264 + $40 + $4) with 46.61 exchange rate
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1USD = 45Php</t>
        </r>
      </text>
    </comment>
  </commentList>
</comments>
</file>

<file path=xl/sharedStrings.xml><?xml version="1.0" encoding="utf-8"?>
<sst xmlns="http://schemas.openxmlformats.org/spreadsheetml/2006/main" count="249" uniqueCount="78">
  <si>
    <t>Date</t>
  </si>
  <si>
    <t>Destination</t>
  </si>
  <si>
    <t>Mode of Transportation</t>
  </si>
  <si>
    <t>From</t>
  </si>
  <si>
    <t>To</t>
  </si>
  <si>
    <t>Local Railway Lines/Buses</t>
  </si>
  <si>
    <t>JR Train Fares</t>
  </si>
  <si>
    <t>Kyoto</t>
  </si>
  <si>
    <t>Kansai Airport</t>
  </si>
  <si>
    <t>JR Train (Haruka Exp)</t>
  </si>
  <si>
    <t>Kansai Pass</t>
  </si>
  <si>
    <t>Nara Park and Todaiji Temple</t>
  </si>
  <si>
    <t>Nara</t>
  </si>
  <si>
    <t>Kansai Pass (2 days)</t>
  </si>
  <si>
    <t>JR Nara Station</t>
  </si>
  <si>
    <t>Bus</t>
  </si>
  <si>
    <t>Total 2-day train fares w/n Kansai Area</t>
  </si>
  <si>
    <t>Osaka Castle</t>
  </si>
  <si>
    <t>JR Train</t>
  </si>
  <si>
    <r>
      <t xml:space="preserve">Price Difference </t>
    </r>
    <r>
      <rPr>
        <b/>
        <sz val="10"/>
        <color rgb="FF00B050"/>
        <rFont val="Calibri"/>
        <family val="2"/>
        <scheme val="minor"/>
      </rPr>
      <t>(savings)</t>
    </r>
  </si>
  <si>
    <t>HOME: Kyoto Piece Hostel</t>
  </si>
  <si>
    <t>Kyoto Temples</t>
  </si>
  <si>
    <t>JR Pass (1 week)</t>
  </si>
  <si>
    <t>Matsuo-taisha</t>
  </si>
  <si>
    <t>Arashiyama</t>
  </si>
  <si>
    <t>Total JR Train Fares (1 week)</t>
  </si>
  <si>
    <t>Daikakuju</t>
  </si>
  <si>
    <t>Fushimi Inari</t>
  </si>
  <si>
    <t>Inari</t>
  </si>
  <si>
    <t>JR Pass</t>
  </si>
  <si>
    <t>Toei Kyoto Studio Park</t>
  </si>
  <si>
    <t>Uzumasa</t>
  </si>
  <si>
    <t>Homestay: Hon-Atsugi</t>
  </si>
  <si>
    <t>Odawara</t>
  </si>
  <si>
    <t>Shinkansen (JR)</t>
  </si>
  <si>
    <t>Hon-Atsugi</t>
  </si>
  <si>
    <t>Shimizu</t>
  </si>
  <si>
    <t>Grinpa Resort in Susono, Shizuoka</t>
  </si>
  <si>
    <t>Hon-Atsugi Station</t>
  </si>
  <si>
    <t>Hon-Atsgui</t>
  </si>
  <si>
    <t>Shin-Matsuda</t>
  </si>
  <si>
    <t>Matsuda</t>
  </si>
  <si>
    <t>Gotemba</t>
  </si>
  <si>
    <t>Grinpa</t>
  </si>
  <si>
    <t>Akihabara</t>
  </si>
  <si>
    <t>Shinjuku</t>
  </si>
  <si>
    <t>Shibuya</t>
  </si>
  <si>
    <t>Harajuku</t>
  </si>
  <si>
    <t>Ebina</t>
  </si>
  <si>
    <t>Studio Ghibli Museum</t>
  </si>
  <si>
    <t>Sensoji Temple</t>
  </si>
  <si>
    <t>Kanda</t>
  </si>
  <si>
    <t>Asakusa</t>
  </si>
  <si>
    <t>Shimbashi</t>
  </si>
  <si>
    <t>Odaiba</t>
  </si>
  <si>
    <t>Daiba</t>
  </si>
  <si>
    <t>Hiroshima</t>
  </si>
  <si>
    <t>Yokogawa</t>
  </si>
  <si>
    <t>Miyajima Island</t>
  </si>
  <si>
    <t>Miyajimaguchi</t>
  </si>
  <si>
    <t>JR Ferry</t>
  </si>
  <si>
    <t>A-Bomb Dome</t>
  </si>
  <si>
    <t>Genbaku Dome-mae</t>
  </si>
  <si>
    <t>Shin-Osaka</t>
  </si>
  <si>
    <t>from www.TheTravellingFeet.com</t>
  </si>
  <si>
    <t>Japan: Transportation Expenses from March 4-13, 2104</t>
  </si>
  <si>
    <t>Other Train</t>
  </si>
  <si>
    <t>Home</t>
  </si>
  <si>
    <t>Osakajokoen</t>
  </si>
  <si>
    <t>in USD</t>
  </si>
  <si>
    <t>in Php</t>
  </si>
  <si>
    <t>Fares  (in JPY)</t>
  </si>
  <si>
    <t>Total Transpo Expenses 
(in JPY)</t>
  </si>
  <si>
    <t>TRANSPORTATION EXPENSE within Japan (in JPY)</t>
  </si>
  <si>
    <t>7-day JR Pass</t>
  </si>
  <si>
    <t>2-day Kansai Pass</t>
  </si>
  <si>
    <t>FedEx</t>
  </si>
  <si>
    <t>TOTAL 9-DAY TRANSPORTATION EXPENSE inlcusive of JR Pass purchase (in JPY)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</si>
</sst>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74" formatCode="_(* #,##0.0000000000_);_(* \(#,##0.0000000000\);_(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theme="5" tint="-0.249977111117893"/>
      <name val="Trebuchet MS"/>
      <family val="2"/>
    </font>
    <font>
      <i/>
      <sz val="10"/>
      <color theme="5" tint="0.59999389629810485"/>
      <name val="Calibri"/>
      <family val="2"/>
      <scheme val="minor"/>
    </font>
    <font>
      <i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21" fontId="4" fillId="0" borderId="0" xfId="1" applyNumberFormat="1" applyFont="1" applyAlignment="1">
      <alignment vertical="top"/>
    </xf>
    <xf numFmtId="20" fontId="4" fillId="0" borderId="0" xfId="1" applyNumberFormat="1" applyFont="1" applyAlignment="1">
      <alignment vertical="top"/>
    </xf>
    <xf numFmtId="21" fontId="5" fillId="0" borderId="0" xfId="1" applyNumberFormat="1" applyFont="1" applyAlignment="1">
      <alignment vertical="top"/>
    </xf>
    <xf numFmtId="164" fontId="4" fillId="0" borderId="0" xfId="3" applyNumberFormat="1" applyFont="1" applyAlignment="1">
      <alignment horizontal="right" vertical="top"/>
    </xf>
    <xf numFmtId="43" fontId="4" fillId="0" borderId="0" xfId="3" applyFont="1" applyAlignment="1">
      <alignment horizontal="center" vertical="top"/>
    </xf>
    <xf numFmtId="43" fontId="4" fillId="0" borderId="0" xfId="3" applyFont="1" applyAlignment="1">
      <alignment vertical="top"/>
    </xf>
    <xf numFmtId="43" fontId="5" fillId="0" borderId="11" xfId="3" applyFont="1" applyBorder="1" applyAlignment="1">
      <alignment horizontal="right" vertical="top"/>
    </xf>
    <xf numFmtId="0" fontId="4" fillId="0" borderId="10" xfId="1" applyFont="1" applyBorder="1" applyAlignment="1">
      <alignment vertical="top"/>
    </xf>
    <xf numFmtId="43" fontId="8" fillId="0" borderId="11" xfId="3" applyFont="1" applyBorder="1" applyAlignment="1">
      <alignment horizontal="right" vertical="top"/>
    </xf>
    <xf numFmtId="0" fontId="4" fillId="0" borderId="5" xfId="1" applyFont="1" applyBorder="1" applyAlignment="1">
      <alignment vertical="top"/>
    </xf>
    <xf numFmtId="43" fontId="10" fillId="0" borderId="1" xfId="3" applyFont="1" applyBorder="1" applyAlignment="1">
      <alignment vertical="top"/>
    </xf>
    <xf numFmtId="43" fontId="4" fillId="0" borderId="10" xfId="3" applyFont="1" applyBorder="1" applyAlignment="1">
      <alignment horizontal="center" vertical="top" wrapText="1"/>
    </xf>
    <xf numFmtId="43" fontId="4" fillId="0" borderId="11" xfId="3" applyFont="1" applyBorder="1" applyAlignment="1">
      <alignment horizontal="center" vertical="top"/>
    </xf>
    <xf numFmtId="43" fontId="4" fillId="0" borderId="10" xfId="3" applyFont="1" applyBorder="1" applyAlignment="1">
      <alignment horizontal="center" vertical="top"/>
    </xf>
    <xf numFmtId="43" fontId="9" fillId="0" borderId="10" xfId="3" applyFont="1" applyBorder="1" applyAlignment="1">
      <alignment horizontal="center" vertical="top"/>
    </xf>
    <xf numFmtId="43" fontId="9" fillId="0" borderId="11" xfId="3" applyFont="1" applyBorder="1" applyAlignment="1">
      <alignment horizontal="center" vertical="top"/>
    </xf>
    <xf numFmtId="43" fontId="4" fillId="0" borderId="11" xfId="3" applyFont="1" applyBorder="1" applyAlignment="1">
      <alignment vertical="top"/>
    </xf>
    <xf numFmtId="43" fontId="4" fillId="0" borderId="5" xfId="3" applyFont="1" applyBorder="1" applyAlignment="1">
      <alignment horizontal="center" vertical="top"/>
    </xf>
    <xf numFmtId="43" fontId="4" fillId="0" borderId="9" xfId="3" applyFont="1" applyBorder="1" applyAlignment="1">
      <alignment horizontal="center" vertical="top"/>
    </xf>
    <xf numFmtId="0" fontId="4" fillId="0" borderId="12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/>
    </xf>
    <xf numFmtId="16" fontId="4" fillId="0" borderId="12" xfId="1" applyNumberFormat="1" applyFont="1" applyBorder="1" applyAlignment="1">
      <alignment vertical="top"/>
    </xf>
    <xf numFmtId="0" fontId="4" fillId="0" borderId="12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0" fontId="1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43" fontId="3" fillId="0" borderId="0" xfId="3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43" fontId="8" fillId="2" borderId="2" xfId="3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horizontal="left"/>
    </xf>
    <xf numFmtId="16" fontId="4" fillId="0" borderId="10" xfId="1" applyNumberFormat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21" fontId="5" fillId="0" borderId="1" xfId="1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/>
    <xf numFmtId="43" fontId="12" fillId="0" borderId="11" xfId="3" applyFont="1" applyBorder="1" applyAlignment="1">
      <alignment horizontal="right" vertical="top"/>
    </xf>
    <xf numFmtId="43" fontId="12" fillId="0" borderId="9" xfId="3" applyFont="1" applyBorder="1" applyAlignment="1">
      <alignment horizontal="right" vertical="top"/>
    </xf>
    <xf numFmtId="0" fontId="13" fillId="0" borderId="0" xfId="2" applyFont="1" applyAlignment="1">
      <alignment horizontal="left"/>
    </xf>
    <xf numFmtId="0" fontId="0" fillId="0" borderId="0" xfId="1" applyFont="1"/>
    <xf numFmtId="164" fontId="0" fillId="0" borderId="0" xfId="3" applyNumberFormat="1" applyFont="1" applyAlignment="1">
      <alignment horizontal="right" vertical="top"/>
    </xf>
    <xf numFmtId="0" fontId="0" fillId="0" borderId="0" xfId="0" applyFont="1"/>
    <xf numFmtId="164" fontId="11" fillId="0" borderId="0" xfId="3" applyNumberFormat="1" applyFont="1" applyAlignment="1">
      <alignment horizontal="right" vertical="top"/>
    </xf>
    <xf numFmtId="0" fontId="11" fillId="0" borderId="0" xfId="0" applyFont="1"/>
    <xf numFmtId="0" fontId="1" fillId="0" borderId="0" xfId="0" applyFont="1"/>
    <xf numFmtId="43" fontId="8" fillId="2" borderId="8" xfId="3" applyFont="1" applyFill="1" applyBorder="1" applyAlignment="1">
      <alignment horizontal="center" vertical="center" wrapText="1"/>
    </xf>
    <xf numFmtId="43" fontId="8" fillId="2" borderId="9" xfId="3" applyFont="1" applyFill="1" applyBorder="1" applyAlignment="1">
      <alignment horizontal="center" vertical="center" wrapText="1"/>
    </xf>
    <xf numFmtId="43" fontId="8" fillId="2" borderId="6" xfId="3" applyFont="1" applyFill="1" applyBorder="1" applyAlignment="1">
      <alignment horizontal="center" vertical="center" wrapText="1"/>
    </xf>
    <xf numFmtId="43" fontId="8" fillId="2" borderId="7" xfId="3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4" fillId="0" borderId="0" xfId="1" applyNumberFormat="1" applyFont="1" applyAlignment="1">
      <alignment vertical="top"/>
    </xf>
    <xf numFmtId="0" fontId="4" fillId="0" borderId="0" xfId="1" applyNumberFormat="1" applyFont="1"/>
    <xf numFmtId="174" fontId="4" fillId="0" borderId="0" xfId="0" applyNumberFormat="1" applyFont="1"/>
    <xf numFmtId="43" fontId="4" fillId="0" borderId="0" xfId="4" applyFont="1"/>
    <xf numFmtId="0" fontId="3" fillId="0" borderId="13" xfId="1" applyFont="1" applyBorder="1" applyAlignment="1"/>
    <xf numFmtId="0" fontId="3" fillId="0" borderId="14" xfId="1" applyFont="1" applyBorder="1" applyAlignment="1"/>
    <xf numFmtId="0" fontId="3" fillId="0" borderId="14" xfId="1" applyFont="1" applyBorder="1" applyAlignment="1">
      <alignment horizontal="left"/>
    </xf>
    <xf numFmtId="43" fontId="3" fillId="0" borderId="14" xfId="3" applyFont="1" applyBorder="1" applyAlignment="1">
      <alignment horizontal="center"/>
    </xf>
    <xf numFmtId="43" fontId="3" fillId="0" borderId="15" xfId="3" applyFont="1" applyBorder="1" applyAlignment="1">
      <alignment horizontal="center"/>
    </xf>
    <xf numFmtId="0" fontId="4" fillId="0" borderId="0" xfId="0" applyFont="1" applyAlignment="1"/>
    <xf numFmtId="0" fontId="4" fillId="0" borderId="14" xfId="0" applyFont="1" applyBorder="1" applyAlignme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6" fillId="0" borderId="16" xfId="0" applyFont="1" applyBorder="1"/>
    <xf numFmtId="0" fontId="15" fillId="0" borderId="0" xfId="0" applyFont="1" applyBorder="1"/>
    <xf numFmtId="0" fontId="16" fillId="0" borderId="0" xfId="0" applyFont="1" applyBorder="1"/>
    <xf numFmtId="43" fontId="16" fillId="0" borderId="0" xfId="0" applyNumberFormat="1" applyFont="1" applyBorder="1"/>
    <xf numFmtId="43" fontId="16" fillId="0" borderId="17" xfId="0" applyNumberFormat="1" applyFont="1" applyBorder="1"/>
    <xf numFmtId="0" fontId="16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3" fontId="16" fillId="0" borderId="19" xfId="0" applyNumberFormat="1" applyFont="1" applyBorder="1" applyAlignment="1">
      <alignment vertical="top"/>
    </xf>
    <xf numFmtId="43" fontId="16" fillId="0" borderId="2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4" fillId="0" borderId="0" xfId="1" applyFont="1" applyAlignment="1"/>
    <xf numFmtId="43" fontId="4" fillId="0" borderId="0" xfId="3" applyFont="1" applyAlignment="1"/>
    <xf numFmtId="21" fontId="4" fillId="0" borderId="0" xfId="1" applyNumberFormat="1" applyFont="1" applyAlignment="1"/>
    <xf numFmtId="21" fontId="5" fillId="0" borderId="1" xfId="1" applyNumberFormat="1" applyFont="1" applyBorder="1" applyAlignment="1"/>
    <xf numFmtId="43" fontId="10" fillId="0" borderId="1" xfId="3" applyFont="1" applyBorder="1" applyAlignment="1"/>
  </cellXfs>
  <cellStyles count="5">
    <cellStyle name="Comma" xfId="4" builtinId="3"/>
    <cellStyle name="Comma 2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etravellingfeet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6"/>
  <sheetViews>
    <sheetView showGridLines="0" showRowColHeaders="0" tabSelected="1" zoomScaleNormal="100" workbookViewId="0">
      <pane ySplit="6" topLeftCell="A54" activePane="bottomLeft" state="frozen"/>
      <selection pane="bottomLeft" activeCell="K79" sqref="K79"/>
    </sheetView>
  </sheetViews>
  <sheetFormatPr defaultRowHeight="12.75" x14ac:dyDescent="0.2"/>
  <cols>
    <col min="1" max="1" width="3.5703125" style="45" customWidth="1"/>
    <col min="2" max="2" width="7.5703125" style="44" customWidth="1"/>
    <col min="3" max="3" width="31.5703125" style="45" customWidth="1"/>
    <col min="4" max="5" width="19.140625" style="45" bestFit="1" customWidth="1"/>
    <col min="6" max="6" width="19.85546875" style="45" bestFit="1" customWidth="1"/>
    <col min="7" max="7" width="12.85546875" style="45" customWidth="1"/>
    <col min="8" max="8" width="12.7109375" style="45" bestFit="1" customWidth="1"/>
    <col min="9" max="9" width="13.5703125" style="45" customWidth="1"/>
    <col min="10" max="10" width="3.5703125" style="45" customWidth="1"/>
    <col min="11" max="11" width="32.5703125" style="45" bestFit="1" customWidth="1"/>
    <col min="12" max="12" width="10" style="45" bestFit="1" customWidth="1"/>
    <col min="13" max="13" width="9.140625" style="45"/>
    <col min="14" max="14" width="20.42578125" style="45" customWidth="1"/>
    <col min="15" max="16384" width="9.140625" style="45"/>
  </cols>
  <sheetData>
    <row r="1" spans="2:17" ht="6.75" customHeight="1" x14ac:dyDescent="0.2"/>
    <row r="2" spans="2:17" s="53" customFormat="1" ht="18" x14ac:dyDescent="0.35">
      <c r="B2" s="39" t="s">
        <v>65</v>
      </c>
      <c r="C2" s="38"/>
      <c r="D2" s="38"/>
      <c r="E2" s="38"/>
      <c r="F2" s="38"/>
      <c r="G2" s="38"/>
      <c r="H2" s="38"/>
      <c r="I2" s="38"/>
      <c r="J2" s="52"/>
      <c r="K2" s="38"/>
      <c r="L2" s="38"/>
    </row>
    <row r="3" spans="2:17" s="51" customFormat="1" ht="15" x14ac:dyDescent="0.25">
      <c r="B3" s="48" t="s">
        <v>64</v>
      </c>
      <c r="C3" s="49"/>
      <c r="D3" s="49"/>
      <c r="E3" s="49"/>
      <c r="F3" s="49"/>
      <c r="G3" s="49"/>
      <c r="H3" s="49"/>
      <c r="I3" s="49"/>
      <c r="J3" s="50"/>
      <c r="K3" s="49"/>
      <c r="L3" s="49"/>
    </row>
    <row r="4" spans="2:17" ht="6" customHeight="1" x14ac:dyDescent="0.2">
      <c r="B4" s="2"/>
      <c r="C4" s="1"/>
      <c r="D4" s="1"/>
      <c r="E4" s="1"/>
      <c r="F4" s="1"/>
      <c r="G4" s="1"/>
      <c r="H4" s="1"/>
      <c r="I4" s="1"/>
      <c r="J4" s="8"/>
      <c r="K4" s="1"/>
      <c r="L4" s="1"/>
    </row>
    <row r="5" spans="2:17" ht="17.25" customHeight="1" x14ac:dyDescent="0.2">
      <c r="B5" s="59" t="s">
        <v>0</v>
      </c>
      <c r="C5" s="59" t="s">
        <v>1</v>
      </c>
      <c r="D5" s="61" t="s">
        <v>1</v>
      </c>
      <c r="E5" s="62"/>
      <c r="F5" s="59" t="s">
        <v>2</v>
      </c>
      <c r="G5" s="57" t="s">
        <v>71</v>
      </c>
      <c r="H5" s="58"/>
      <c r="I5" s="55" t="s">
        <v>72</v>
      </c>
      <c r="J5" s="1"/>
      <c r="K5" s="1"/>
      <c r="L5" s="1"/>
    </row>
    <row r="6" spans="2:17" ht="30" customHeight="1" x14ac:dyDescent="0.2">
      <c r="B6" s="60"/>
      <c r="C6" s="60"/>
      <c r="D6" s="35" t="s">
        <v>3</v>
      </c>
      <c r="E6" s="36" t="s">
        <v>4</v>
      </c>
      <c r="F6" s="60"/>
      <c r="G6" s="37" t="s">
        <v>5</v>
      </c>
      <c r="H6" s="37" t="s">
        <v>6</v>
      </c>
      <c r="I6" s="56"/>
      <c r="J6" s="3"/>
      <c r="K6" s="3"/>
      <c r="L6" s="9"/>
    </row>
    <row r="7" spans="2:17" x14ac:dyDescent="0.2">
      <c r="B7" s="40">
        <v>41702</v>
      </c>
      <c r="C7" s="27" t="s">
        <v>7</v>
      </c>
      <c r="D7" s="12" t="s">
        <v>8</v>
      </c>
      <c r="E7" s="28" t="s">
        <v>7</v>
      </c>
      <c r="F7" s="24" t="s">
        <v>9</v>
      </c>
      <c r="G7" s="16"/>
      <c r="H7" s="17">
        <v>2770</v>
      </c>
      <c r="I7" s="46" t="s">
        <v>10</v>
      </c>
      <c r="J7" s="3"/>
      <c r="Q7" s="63"/>
    </row>
    <row r="8" spans="2:17" x14ac:dyDescent="0.2">
      <c r="B8" s="40">
        <v>41703</v>
      </c>
      <c r="C8" s="27" t="s">
        <v>11</v>
      </c>
      <c r="D8" s="12" t="s">
        <v>7</v>
      </c>
      <c r="E8" s="28" t="s">
        <v>12</v>
      </c>
      <c r="F8" s="25" t="s">
        <v>66</v>
      </c>
      <c r="G8" s="18">
        <v>610</v>
      </c>
      <c r="H8" s="17"/>
      <c r="I8" s="11">
        <v>610</v>
      </c>
      <c r="J8" s="4"/>
      <c r="N8" s="66"/>
    </row>
    <row r="9" spans="2:17" x14ac:dyDescent="0.2">
      <c r="B9" s="40"/>
      <c r="C9" s="27"/>
      <c r="D9" s="12" t="s">
        <v>12</v>
      </c>
      <c r="E9" s="28" t="s">
        <v>14</v>
      </c>
      <c r="F9" s="24" t="s">
        <v>15</v>
      </c>
      <c r="G9" s="18">
        <v>200</v>
      </c>
      <c r="H9" s="17"/>
      <c r="I9" s="11">
        <v>200</v>
      </c>
      <c r="J9" s="4"/>
    </row>
    <row r="10" spans="2:17" x14ac:dyDescent="0.2">
      <c r="B10" s="41"/>
      <c r="C10" s="28" t="s">
        <v>17</v>
      </c>
      <c r="D10" s="12" t="s">
        <v>14</v>
      </c>
      <c r="E10" s="12" t="s">
        <v>68</v>
      </c>
      <c r="F10" s="24" t="s">
        <v>18</v>
      </c>
      <c r="G10" s="18"/>
      <c r="H10" s="17">
        <v>690</v>
      </c>
      <c r="I10" s="46" t="s">
        <v>10</v>
      </c>
      <c r="J10" s="4"/>
    </row>
    <row r="11" spans="2:17" x14ac:dyDescent="0.2">
      <c r="B11" s="41"/>
      <c r="C11" s="28" t="s">
        <v>20</v>
      </c>
      <c r="D11" s="12" t="s">
        <v>68</v>
      </c>
      <c r="E11" s="28" t="s">
        <v>7</v>
      </c>
      <c r="F11" s="24" t="s">
        <v>18</v>
      </c>
      <c r="G11" s="18"/>
      <c r="H11" s="17">
        <v>780</v>
      </c>
      <c r="I11" s="46" t="s">
        <v>10</v>
      </c>
      <c r="J11" s="1"/>
      <c r="Q11" s="63"/>
    </row>
    <row r="12" spans="2:17" x14ac:dyDescent="0.2">
      <c r="B12" s="40">
        <v>41704</v>
      </c>
      <c r="C12" s="28" t="s">
        <v>21</v>
      </c>
      <c r="D12" s="12" t="s">
        <v>7</v>
      </c>
      <c r="E12" s="28" t="s">
        <v>7</v>
      </c>
      <c r="F12" s="24" t="s">
        <v>15</v>
      </c>
      <c r="G12" s="18">
        <v>500</v>
      </c>
      <c r="H12" s="17"/>
      <c r="I12" s="11">
        <v>500</v>
      </c>
      <c r="J12" s="4"/>
      <c r="N12" s="66"/>
    </row>
    <row r="13" spans="2:17" x14ac:dyDescent="0.2">
      <c r="B13" s="40"/>
      <c r="C13" s="28"/>
      <c r="D13" s="12" t="s">
        <v>23</v>
      </c>
      <c r="E13" s="28" t="s">
        <v>24</v>
      </c>
      <c r="F13" s="25" t="s">
        <v>66</v>
      </c>
      <c r="G13" s="18">
        <v>150</v>
      </c>
      <c r="H13" s="17"/>
      <c r="I13" s="11">
        <v>150</v>
      </c>
      <c r="J13" s="4"/>
      <c r="Q13" s="63"/>
    </row>
    <row r="14" spans="2:17" x14ac:dyDescent="0.2">
      <c r="B14" s="40"/>
      <c r="C14" s="28"/>
      <c r="D14" s="12" t="s">
        <v>24</v>
      </c>
      <c r="E14" s="28" t="s">
        <v>26</v>
      </c>
      <c r="F14" s="24" t="s">
        <v>15</v>
      </c>
      <c r="G14" s="18">
        <v>190</v>
      </c>
      <c r="H14" s="17"/>
      <c r="I14" s="11">
        <v>190</v>
      </c>
      <c r="J14" s="4"/>
    </row>
    <row r="15" spans="2:17" x14ac:dyDescent="0.2">
      <c r="B15" s="40"/>
      <c r="C15" s="28"/>
      <c r="D15" s="12" t="s">
        <v>24</v>
      </c>
      <c r="E15" s="28" t="s">
        <v>26</v>
      </c>
      <c r="F15" s="24" t="s">
        <v>15</v>
      </c>
      <c r="G15" s="18">
        <v>200</v>
      </c>
      <c r="H15" s="17"/>
      <c r="I15" s="11">
        <v>200</v>
      </c>
      <c r="J15" s="4"/>
      <c r="K15" s="1"/>
      <c r="L15" s="1"/>
    </row>
    <row r="16" spans="2:17" x14ac:dyDescent="0.2">
      <c r="B16" s="40">
        <v>41705</v>
      </c>
      <c r="C16" s="28" t="s">
        <v>27</v>
      </c>
      <c r="D16" s="12" t="s">
        <v>7</v>
      </c>
      <c r="E16" s="28" t="s">
        <v>28</v>
      </c>
      <c r="F16" s="24" t="s">
        <v>18</v>
      </c>
      <c r="G16" s="18"/>
      <c r="H16" s="17">
        <v>140</v>
      </c>
      <c r="I16" s="46" t="s">
        <v>29</v>
      </c>
      <c r="J16" s="4"/>
      <c r="K16" s="64"/>
      <c r="L16" s="1"/>
    </row>
    <row r="17" spans="2:20" x14ac:dyDescent="0.2">
      <c r="B17" s="41"/>
      <c r="C17" s="28"/>
      <c r="D17" s="12" t="s">
        <v>28</v>
      </c>
      <c r="E17" s="28" t="s">
        <v>7</v>
      </c>
      <c r="F17" s="24" t="s">
        <v>18</v>
      </c>
      <c r="G17" s="18"/>
      <c r="H17" s="17">
        <v>140</v>
      </c>
      <c r="I17" s="46" t="s">
        <v>29</v>
      </c>
      <c r="J17" s="4"/>
      <c r="K17" s="64"/>
      <c r="L17" s="1"/>
    </row>
    <row r="18" spans="2:20" x14ac:dyDescent="0.2">
      <c r="B18" s="41"/>
      <c r="C18" s="28" t="s">
        <v>30</v>
      </c>
      <c r="D18" s="12" t="s">
        <v>7</v>
      </c>
      <c r="E18" s="28" t="s">
        <v>31</v>
      </c>
      <c r="F18" s="24" t="s">
        <v>18</v>
      </c>
      <c r="G18" s="18"/>
      <c r="H18" s="17">
        <v>190</v>
      </c>
      <c r="I18" s="46" t="s">
        <v>29</v>
      </c>
      <c r="J18" s="4"/>
      <c r="K18" s="65"/>
      <c r="L18" s="1"/>
    </row>
    <row r="19" spans="2:20" x14ac:dyDescent="0.2">
      <c r="B19" s="41"/>
      <c r="C19" s="28"/>
      <c r="D19" s="12" t="s">
        <v>31</v>
      </c>
      <c r="E19" s="28" t="s">
        <v>7</v>
      </c>
      <c r="F19" s="24" t="s">
        <v>18</v>
      </c>
      <c r="G19" s="18"/>
      <c r="H19" s="17">
        <v>190</v>
      </c>
      <c r="I19" s="46" t="s">
        <v>29</v>
      </c>
      <c r="J19" s="1"/>
      <c r="K19" s="64"/>
      <c r="L19" s="1"/>
    </row>
    <row r="20" spans="2:20" x14ac:dyDescent="0.2">
      <c r="B20" s="41"/>
      <c r="C20" s="28" t="s">
        <v>32</v>
      </c>
      <c r="D20" s="12" t="s">
        <v>7</v>
      </c>
      <c r="E20" s="28" t="s">
        <v>33</v>
      </c>
      <c r="F20" s="24" t="s">
        <v>34</v>
      </c>
      <c r="G20" s="18"/>
      <c r="H20" s="17">
        <v>11240</v>
      </c>
      <c r="I20" s="46" t="s">
        <v>29</v>
      </c>
      <c r="J20" s="1"/>
      <c r="K20" s="64"/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">
      <c r="B21" s="41"/>
      <c r="C21" s="28"/>
      <c r="D21" s="12" t="s">
        <v>33</v>
      </c>
      <c r="E21" s="28" t="s">
        <v>35</v>
      </c>
      <c r="F21" s="25" t="s">
        <v>66</v>
      </c>
      <c r="G21" s="18">
        <v>440</v>
      </c>
      <c r="H21" s="17"/>
      <c r="I21" s="11">
        <v>440</v>
      </c>
      <c r="J21" s="1"/>
      <c r="K21" s="65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">
      <c r="B22" s="41"/>
      <c r="C22" s="28"/>
      <c r="D22" s="12" t="s">
        <v>35</v>
      </c>
      <c r="E22" s="28" t="s">
        <v>36</v>
      </c>
      <c r="F22" s="24" t="s">
        <v>15</v>
      </c>
      <c r="G22" s="18">
        <v>210</v>
      </c>
      <c r="H22" s="17"/>
      <c r="I22" s="11">
        <v>210</v>
      </c>
      <c r="J22" s="1"/>
      <c r="K22" s="65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">
      <c r="B23" s="40">
        <v>41706</v>
      </c>
      <c r="C23" s="28" t="s">
        <v>37</v>
      </c>
      <c r="D23" s="12" t="s">
        <v>36</v>
      </c>
      <c r="E23" s="28" t="s">
        <v>38</v>
      </c>
      <c r="F23" s="24" t="s">
        <v>15</v>
      </c>
      <c r="G23" s="18">
        <v>210</v>
      </c>
      <c r="H23" s="17"/>
      <c r="I23" s="11">
        <v>210</v>
      </c>
      <c r="J23" s="1"/>
      <c r="K23" s="65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">
      <c r="B24" s="41"/>
      <c r="C24" s="28"/>
      <c r="D24" s="12" t="s">
        <v>39</v>
      </c>
      <c r="E24" s="28" t="s">
        <v>40</v>
      </c>
      <c r="F24" s="25" t="s">
        <v>66</v>
      </c>
      <c r="G24" s="18">
        <v>330</v>
      </c>
      <c r="H24" s="17"/>
      <c r="I24" s="11">
        <v>330</v>
      </c>
      <c r="J24" s="1"/>
      <c r="K24" s="64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">
      <c r="B25" s="41"/>
      <c r="C25" s="28"/>
      <c r="D25" s="12" t="s">
        <v>41</v>
      </c>
      <c r="E25" s="28" t="s">
        <v>42</v>
      </c>
      <c r="F25" s="24" t="s">
        <v>18</v>
      </c>
      <c r="G25" s="18"/>
      <c r="H25" s="17">
        <v>480</v>
      </c>
      <c r="I25" s="46" t="s">
        <v>29</v>
      </c>
      <c r="J25" s="1"/>
      <c r="K25" s="64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">
      <c r="B26" s="41"/>
      <c r="C26" s="28"/>
      <c r="D26" s="12" t="s">
        <v>42</v>
      </c>
      <c r="E26" s="28" t="s">
        <v>43</v>
      </c>
      <c r="F26" s="24" t="s">
        <v>15</v>
      </c>
      <c r="G26" s="18">
        <v>3600</v>
      </c>
      <c r="H26" s="17"/>
      <c r="I26" s="11">
        <v>3600</v>
      </c>
      <c r="J26" s="1"/>
      <c r="K26" s="64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2">
      <c r="B27" s="41"/>
      <c r="C27" s="28"/>
      <c r="D27" s="12" t="s">
        <v>42</v>
      </c>
      <c r="E27" s="28" t="s">
        <v>41</v>
      </c>
      <c r="F27" s="24" t="s">
        <v>18</v>
      </c>
      <c r="G27" s="18"/>
      <c r="H27" s="17">
        <v>480</v>
      </c>
      <c r="I27" s="46" t="s">
        <v>29</v>
      </c>
      <c r="J27" s="1"/>
      <c r="K27" s="64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">
      <c r="B28" s="41"/>
      <c r="C28" s="28" t="s">
        <v>67</v>
      </c>
      <c r="D28" s="12" t="s">
        <v>40</v>
      </c>
      <c r="E28" s="28" t="s">
        <v>35</v>
      </c>
      <c r="F28" s="25" t="s">
        <v>66</v>
      </c>
      <c r="G28" s="18">
        <v>330</v>
      </c>
      <c r="H28" s="17"/>
      <c r="I28" s="11">
        <v>330</v>
      </c>
      <c r="J28" s="1"/>
      <c r="K28" s="64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">
      <c r="B29" s="41"/>
      <c r="C29" s="28"/>
      <c r="D29" s="12" t="s">
        <v>39</v>
      </c>
      <c r="E29" s="28" t="s">
        <v>36</v>
      </c>
      <c r="F29" s="24" t="s">
        <v>15</v>
      </c>
      <c r="G29" s="18">
        <v>210</v>
      </c>
      <c r="H29" s="17"/>
      <c r="I29" s="11">
        <v>210</v>
      </c>
      <c r="J29" s="1"/>
      <c r="K29" s="64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">
      <c r="B30" s="40">
        <v>41707</v>
      </c>
      <c r="C30" s="28" t="s">
        <v>44</v>
      </c>
      <c r="D30" s="12" t="s">
        <v>36</v>
      </c>
      <c r="E30" s="28" t="s">
        <v>38</v>
      </c>
      <c r="F30" s="24" t="s">
        <v>15</v>
      </c>
      <c r="G30" s="19">
        <v>400</v>
      </c>
      <c r="H30" s="20"/>
      <c r="I30" s="13">
        <v>400</v>
      </c>
      <c r="J30" s="1"/>
      <c r="K30" s="64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2">
      <c r="B31" s="41"/>
      <c r="C31" s="28"/>
      <c r="D31" s="12" t="s">
        <v>39</v>
      </c>
      <c r="E31" s="28" t="s">
        <v>45</v>
      </c>
      <c r="F31" s="25" t="s">
        <v>66</v>
      </c>
      <c r="G31" s="18">
        <v>1080</v>
      </c>
      <c r="H31" s="17"/>
      <c r="I31" s="11">
        <v>1080</v>
      </c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41"/>
      <c r="C32" s="28"/>
      <c r="D32" s="12" t="s">
        <v>45</v>
      </c>
      <c r="E32" s="28" t="s">
        <v>44</v>
      </c>
      <c r="F32" s="24" t="s">
        <v>18</v>
      </c>
      <c r="G32" s="18"/>
      <c r="H32" s="17">
        <v>160</v>
      </c>
      <c r="I32" s="46" t="s">
        <v>29</v>
      </c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">
      <c r="B33" s="41"/>
      <c r="C33" s="28" t="s">
        <v>46</v>
      </c>
      <c r="D33" s="12" t="s">
        <v>44</v>
      </c>
      <c r="E33" s="28" t="s">
        <v>46</v>
      </c>
      <c r="F33" s="24" t="s">
        <v>18</v>
      </c>
      <c r="G33" s="18"/>
      <c r="H33" s="17">
        <v>190</v>
      </c>
      <c r="I33" s="46" t="s">
        <v>29</v>
      </c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">
      <c r="B34" s="41"/>
      <c r="C34" s="28" t="s">
        <v>47</v>
      </c>
      <c r="D34" s="12" t="s">
        <v>47</v>
      </c>
      <c r="E34" s="28" t="s">
        <v>45</v>
      </c>
      <c r="F34" s="24" t="s">
        <v>18</v>
      </c>
      <c r="G34" s="18"/>
      <c r="H34" s="17">
        <v>130</v>
      </c>
      <c r="I34" s="46" t="s">
        <v>29</v>
      </c>
      <c r="J34" s="3"/>
      <c r="K34" s="4"/>
      <c r="L34" s="10"/>
      <c r="M34" s="4"/>
      <c r="N34" s="4"/>
      <c r="O34" s="4"/>
      <c r="P34" s="4"/>
      <c r="Q34" s="4"/>
      <c r="R34" s="4"/>
      <c r="S34" s="4"/>
      <c r="T34" s="4"/>
    </row>
    <row r="35" spans="2:20" x14ac:dyDescent="0.2">
      <c r="B35" s="41"/>
      <c r="C35" s="28" t="s">
        <v>48</v>
      </c>
      <c r="D35" s="12" t="s">
        <v>45</v>
      </c>
      <c r="E35" s="28" t="s">
        <v>48</v>
      </c>
      <c r="F35" s="25" t="s">
        <v>66</v>
      </c>
      <c r="G35" s="18">
        <v>480</v>
      </c>
      <c r="H35" s="17"/>
      <c r="I35" s="11">
        <v>480</v>
      </c>
      <c r="J35" s="3"/>
      <c r="K35" s="4"/>
      <c r="L35" s="10"/>
      <c r="M35" s="4"/>
      <c r="N35" s="4"/>
      <c r="O35" s="4"/>
      <c r="P35" s="4"/>
      <c r="Q35" s="4"/>
      <c r="R35" s="4"/>
      <c r="S35" s="4"/>
      <c r="T35" s="4"/>
    </row>
    <row r="36" spans="2:20" x14ac:dyDescent="0.2">
      <c r="B36" s="41"/>
      <c r="C36" s="28" t="s">
        <v>67</v>
      </c>
      <c r="D36" s="12" t="s">
        <v>48</v>
      </c>
      <c r="E36" s="28" t="s">
        <v>35</v>
      </c>
      <c r="F36" s="25" t="s">
        <v>66</v>
      </c>
      <c r="G36" s="18">
        <v>120</v>
      </c>
      <c r="H36" s="17"/>
      <c r="I36" s="11">
        <v>120</v>
      </c>
      <c r="J36" s="3"/>
      <c r="K36" s="4"/>
      <c r="L36" s="10"/>
      <c r="M36" s="4"/>
      <c r="N36" s="4"/>
      <c r="O36" s="4"/>
      <c r="P36" s="4"/>
      <c r="Q36" s="4"/>
      <c r="R36" s="4"/>
      <c r="S36" s="4"/>
      <c r="T36" s="4"/>
    </row>
    <row r="37" spans="2:20" x14ac:dyDescent="0.2">
      <c r="B37" s="41"/>
      <c r="C37" s="28"/>
      <c r="D37" s="12" t="s">
        <v>39</v>
      </c>
      <c r="E37" s="28" t="s">
        <v>36</v>
      </c>
      <c r="F37" s="24" t="s">
        <v>15</v>
      </c>
      <c r="G37" s="18">
        <v>210</v>
      </c>
      <c r="H37" s="17"/>
      <c r="I37" s="11">
        <v>210</v>
      </c>
      <c r="J37" s="3"/>
      <c r="K37" s="4"/>
      <c r="L37" s="10"/>
      <c r="M37" s="4"/>
      <c r="N37" s="4"/>
      <c r="O37" s="4"/>
      <c r="P37" s="4"/>
      <c r="Q37" s="4"/>
      <c r="R37" s="4"/>
      <c r="S37" s="4"/>
      <c r="T37" s="4"/>
    </row>
    <row r="38" spans="2:20" x14ac:dyDescent="0.2">
      <c r="B38" s="40">
        <v>41708</v>
      </c>
      <c r="C38" s="28" t="s">
        <v>49</v>
      </c>
      <c r="D38" s="12" t="s">
        <v>36</v>
      </c>
      <c r="E38" s="28" t="s">
        <v>38</v>
      </c>
      <c r="F38" s="24" t="s">
        <v>15</v>
      </c>
      <c r="G38" s="18">
        <v>210</v>
      </c>
      <c r="H38" s="17"/>
      <c r="I38" s="11">
        <v>210</v>
      </c>
      <c r="J38" s="3"/>
      <c r="K38" s="4"/>
      <c r="L38" s="10"/>
      <c r="M38" s="4"/>
      <c r="N38" s="4"/>
      <c r="O38" s="4"/>
      <c r="P38" s="4"/>
      <c r="Q38" s="4"/>
      <c r="R38" s="4"/>
      <c r="S38" s="4"/>
      <c r="T38" s="4"/>
    </row>
    <row r="39" spans="2:20" x14ac:dyDescent="0.2">
      <c r="B39" s="41"/>
      <c r="C39" s="28"/>
      <c r="D39" s="12" t="s">
        <v>39</v>
      </c>
      <c r="E39" s="28" t="s">
        <v>45</v>
      </c>
      <c r="F39" s="25" t="s">
        <v>66</v>
      </c>
      <c r="G39" s="18">
        <v>480</v>
      </c>
      <c r="H39" s="17"/>
      <c r="I39" s="11">
        <v>480</v>
      </c>
      <c r="J39" s="3"/>
      <c r="K39" s="4"/>
      <c r="L39" s="10"/>
      <c r="M39" s="4"/>
      <c r="N39" s="4"/>
      <c r="O39" s="4"/>
      <c r="P39" s="4"/>
      <c r="Q39" s="4"/>
      <c r="R39" s="4"/>
      <c r="S39" s="4"/>
      <c r="T39" s="4"/>
    </row>
    <row r="40" spans="2:20" x14ac:dyDescent="0.2">
      <c r="B40" s="41"/>
      <c r="C40" s="28" t="s">
        <v>67</v>
      </c>
      <c r="D40" s="12" t="s">
        <v>45</v>
      </c>
      <c r="E40" s="28" t="s">
        <v>39</v>
      </c>
      <c r="F40" s="25" t="s">
        <v>66</v>
      </c>
      <c r="G40" s="18">
        <v>480</v>
      </c>
      <c r="H40" s="17"/>
      <c r="I40" s="11">
        <v>480</v>
      </c>
      <c r="J40" s="3"/>
      <c r="K40" s="4"/>
      <c r="L40" s="10"/>
      <c r="M40" s="4"/>
      <c r="N40" s="4"/>
      <c r="O40" s="4"/>
      <c r="P40" s="4"/>
      <c r="Q40" s="4"/>
      <c r="R40" s="4"/>
      <c r="S40" s="4"/>
      <c r="T40" s="4"/>
    </row>
    <row r="41" spans="2:20" x14ac:dyDescent="0.2">
      <c r="B41" s="41"/>
      <c r="C41" s="28"/>
      <c r="D41" s="12" t="s">
        <v>39</v>
      </c>
      <c r="E41" s="28" t="s">
        <v>36</v>
      </c>
      <c r="F41" s="24" t="s">
        <v>15</v>
      </c>
      <c r="G41" s="18">
        <v>210</v>
      </c>
      <c r="H41" s="17"/>
      <c r="I41" s="11">
        <v>210</v>
      </c>
      <c r="J41" s="3"/>
      <c r="K41" s="4"/>
      <c r="L41" s="10"/>
      <c r="M41" s="4"/>
      <c r="N41" s="4"/>
      <c r="O41" s="4"/>
      <c r="P41" s="4"/>
      <c r="Q41" s="4"/>
      <c r="R41" s="4"/>
      <c r="S41" s="4"/>
      <c r="T41" s="4"/>
    </row>
    <row r="42" spans="2:20" x14ac:dyDescent="0.2">
      <c r="B42" s="40">
        <v>41709</v>
      </c>
      <c r="C42" s="28" t="s">
        <v>50</v>
      </c>
      <c r="D42" s="12" t="s">
        <v>36</v>
      </c>
      <c r="E42" s="28" t="s">
        <v>38</v>
      </c>
      <c r="F42" s="24" t="s">
        <v>15</v>
      </c>
      <c r="G42" s="18">
        <v>210</v>
      </c>
      <c r="H42" s="17"/>
      <c r="I42" s="11">
        <v>210</v>
      </c>
      <c r="J42" s="3"/>
      <c r="K42" s="4"/>
      <c r="L42" s="10"/>
      <c r="M42" s="4"/>
      <c r="N42" s="4"/>
      <c r="O42" s="4"/>
      <c r="P42" s="4"/>
      <c r="Q42" s="4"/>
      <c r="R42" s="4"/>
      <c r="S42" s="4"/>
      <c r="T42" s="4"/>
    </row>
    <row r="43" spans="2:20" x14ac:dyDescent="0.2">
      <c r="B43" s="41"/>
      <c r="C43" s="28"/>
      <c r="D43" s="12" t="s">
        <v>39</v>
      </c>
      <c r="E43" s="28" t="s">
        <v>45</v>
      </c>
      <c r="F43" s="25" t="s">
        <v>66</v>
      </c>
      <c r="G43" s="18">
        <v>480</v>
      </c>
      <c r="H43" s="17"/>
      <c r="I43" s="11">
        <v>480</v>
      </c>
      <c r="J43" s="3"/>
      <c r="K43" s="4"/>
      <c r="L43" s="10"/>
      <c r="M43" s="4"/>
      <c r="N43" s="4"/>
      <c r="O43" s="4"/>
      <c r="P43" s="4"/>
      <c r="Q43" s="4"/>
      <c r="R43" s="4"/>
      <c r="S43" s="4"/>
      <c r="T43" s="4"/>
    </row>
    <row r="44" spans="2:20" x14ac:dyDescent="0.2">
      <c r="B44" s="41"/>
      <c r="C44" s="28"/>
      <c r="D44" s="12" t="s">
        <v>45</v>
      </c>
      <c r="E44" s="28" t="s">
        <v>51</v>
      </c>
      <c r="F44" s="24" t="s">
        <v>18</v>
      </c>
      <c r="G44" s="18"/>
      <c r="H44" s="17">
        <v>160</v>
      </c>
      <c r="I44" s="46" t="s">
        <v>29</v>
      </c>
      <c r="J44" s="3"/>
      <c r="K44" s="4"/>
      <c r="L44" s="10"/>
      <c r="M44" s="4"/>
      <c r="N44" s="4"/>
      <c r="O44" s="4"/>
      <c r="P44" s="4"/>
      <c r="Q44" s="4"/>
      <c r="R44" s="4"/>
      <c r="S44" s="4"/>
      <c r="T44" s="4"/>
    </row>
    <row r="45" spans="2:20" x14ac:dyDescent="0.2">
      <c r="B45" s="41"/>
      <c r="C45" s="28"/>
      <c r="D45" s="12" t="s">
        <v>51</v>
      </c>
      <c r="E45" s="28" t="s">
        <v>52</v>
      </c>
      <c r="F45" s="25" t="s">
        <v>66</v>
      </c>
      <c r="G45" s="18">
        <v>160</v>
      </c>
      <c r="H45" s="21"/>
      <c r="I45" s="11">
        <v>160</v>
      </c>
      <c r="J45" s="3"/>
      <c r="K45" s="4"/>
      <c r="L45" s="10"/>
      <c r="M45" s="4"/>
      <c r="N45" s="4"/>
      <c r="O45" s="4"/>
      <c r="P45" s="4"/>
      <c r="Q45" s="4"/>
      <c r="R45" s="4"/>
      <c r="S45" s="4"/>
      <c r="T45" s="4"/>
    </row>
    <row r="46" spans="2:20" x14ac:dyDescent="0.2">
      <c r="B46" s="41"/>
      <c r="C46" s="28"/>
      <c r="D46" s="12" t="s">
        <v>52</v>
      </c>
      <c r="E46" s="28" t="s">
        <v>53</v>
      </c>
      <c r="F46" s="25" t="s">
        <v>66</v>
      </c>
      <c r="G46" s="18">
        <v>210</v>
      </c>
      <c r="H46" s="17"/>
      <c r="I46" s="11">
        <v>210</v>
      </c>
      <c r="J46" s="3"/>
      <c r="K46" s="4"/>
      <c r="L46" s="10"/>
      <c r="M46" s="4"/>
      <c r="N46" s="4"/>
      <c r="O46" s="4"/>
      <c r="P46" s="4"/>
      <c r="Q46" s="4"/>
      <c r="R46" s="4"/>
      <c r="S46" s="4"/>
      <c r="T46" s="4"/>
    </row>
    <row r="47" spans="2:20" x14ac:dyDescent="0.2">
      <c r="B47" s="41"/>
      <c r="C47" s="28" t="s">
        <v>54</v>
      </c>
      <c r="D47" s="12" t="s">
        <v>53</v>
      </c>
      <c r="E47" s="28" t="s">
        <v>55</v>
      </c>
      <c r="F47" s="25" t="s">
        <v>66</v>
      </c>
      <c r="G47" s="18">
        <v>310</v>
      </c>
      <c r="H47" s="17"/>
      <c r="I47" s="11">
        <v>310</v>
      </c>
      <c r="J47" s="3"/>
      <c r="K47" s="4"/>
      <c r="L47" s="10"/>
      <c r="M47" s="4"/>
      <c r="N47" s="4"/>
      <c r="O47" s="4"/>
      <c r="P47" s="4"/>
      <c r="Q47" s="4"/>
      <c r="R47" s="4"/>
      <c r="S47" s="4"/>
      <c r="T47" s="4"/>
    </row>
    <row r="48" spans="2:20" x14ac:dyDescent="0.2">
      <c r="B48" s="41"/>
      <c r="C48" s="28"/>
      <c r="D48" s="12" t="s">
        <v>55</v>
      </c>
      <c r="E48" s="28" t="s">
        <v>53</v>
      </c>
      <c r="F48" s="25" t="s">
        <v>66</v>
      </c>
      <c r="G48" s="18">
        <v>310</v>
      </c>
      <c r="H48" s="17"/>
      <c r="I48" s="11">
        <v>310</v>
      </c>
      <c r="J48" s="3"/>
      <c r="K48" s="4"/>
      <c r="L48" s="10"/>
      <c r="M48" s="4"/>
      <c r="N48" s="4"/>
      <c r="O48" s="4"/>
      <c r="P48" s="4"/>
      <c r="Q48" s="4"/>
      <c r="R48" s="4"/>
      <c r="S48" s="4"/>
      <c r="T48" s="4"/>
    </row>
    <row r="49" spans="2:20" x14ac:dyDescent="0.2">
      <c r="B49" s="41"/>
      <c r="C49" s="28"/>
      <c r="D49" s="12" t="s">
        <v>53</v>
      </c>
      <c r="E49" s="28" t="s">
        <v>45</v>
      </c>
      <c r="F49" s="24" t="s">
        <v>18</v>
      </c>
      <c r="G49" s="18"/>
      <c r="H49" s="17">
        <v>190</v>
      </c>
      <c r="I49" s="46" t="s">
        <v>29</v>
      </c>
      <c r="J49" s="3"/>
      <c r="K49" s="4"/>
      <c r="L49" s="10"/>
      <c r="M49" s="4"/>
      <c r="N49" s="4"/>
      <c r="O49" s="4"/>
      <c r="P49" s="4"/>
      <c r="Q49" s="4"/>
      <c r="R49" s="4"/>
      <c r="S49" s="4"/>
      <c r="T49" s="4"/>
    </row>
    <row r="50" spans="2:20" x14ac:dyDescent="0.2">
      <c r="B50" s="41"/>
      <c r="C50" s="28" t="s">
        <v>67</v>
      </c>
      <c r="D50" s="12" t="s">
        <v>45</v>
      </c>
      <c r="E50" s="28" t="s">
        <v>39</v>
      </c>
      <c r="F50" s="25" t="s">
        <v>66</v>
      </c>
      <c r="G50" s="18">
        <v>480</v>
      </c>
      <c r="H50" s="17"/>
      <c r="I50" s="11">
        <v>480</v>
      </c>
      <c r="J50" s="3"/>
      <c r="K50" s="4"/>
      <c r="L50" s="10"/>
      <c r="M50" s="4"/>
      <c r="N50" s="4"/>
      <c r="O50" s="4"/>
      <c r="P50" s="4"/>
      <c r="Q50" s="4"/>
      <c r="R50" s="4"/>
      <c r="S50" s="4"/>
      <c r="T50" s="4"/>
    </row>
    <row r="51" spans="2:20" x14ac:dyDescent="0.2">
      <c r="B51" s="41"/>
      <c r="C51" s="28"/>
      <c r="D51" s="12" t="s">
        <v>39</v>
      </c>
      <c r="E51" s="28" t="s">
        <v>36</v>
      </c>
      <c r="F51" s="24" t="s">
        <v>15</v>
      </c>
      <c r="G51" s="18">
        <v>210</v>
      </c>
      <c r="H51" s="17"/>
      <c r="I51" s="11">
        <v>210</v>
      </c>
      <c r="J51" s="3"/>
      <c r="K51" s="4"/>
      <c r="L51" s="10"/>
      <c r="M51" s="4"/>
      <c r="N51" s="4"/>
      <c r="O51" s="4"/>
      <c r="P51" s="4"/>
      <c r="Q51" s="4"/>
      <c r="R51" s="4"/>
      <c r="S51" s="4"/>
      <c r="T51" s="4"/>
    </row>
    <row r="52" spans="2:20" x14ac:dyDescent="0.2">
      <c r="B52" s="40">
        <v>41710</v>
      </c>
      <c r="C52" s="28" t="s">
        <v>56</v>
      </c>
      <c r="D52" s="12" t="s">
        <v>36</v>
      </c>
      <c r="E52" s="28" t="s">
        <v>38</v>
      </c>
      <c r="F52" s="24" t="s">
        <v>15</v>
      </c>
      <c r="G52" s="18">
        <v>210</v>
      </c>
      <c r="H52" s="17"/>
      <c r="I52" s="11">
        <v>210</v>
      </c>
      <c r="J52" s="3"/>
      <c r="K52" s="4"/>
      <c r="L52" s="10"/>
      <c r="M52" s="4"/>
      <c r="N52" s="4"/>
      <c r="O52" s="4"/>
      <c r="P52" s="4"/>
      <c r="Q52" s="4"/>
      <c r="R52" s="4"/>
      <c r="S52" s="4"/>
      <c r="T52" s="4"/>
    </row>
    <row r="53" spans="2:20" x14ac:dyDescent="0.2">
      <c r="B53" s="41"/>
      <c r="C53" s="28"/>
      <c r="D53" s="12" t="s">
        <v>39</v>
      </c>
      <c r="E53" s="28" t="s">
        <v>33</v>
      </c>
      <c r="F53" s="25" t="s">
        <v>66</v>
      </c>
      <c r="G53" s="18">
        <v>440</v>
      </c>
      <c r="H53" s="17"/>
      <c r="I53" s="11">
        <v>440</v>
      </c>
      <c r="J53" s="3"/>
      <c r="K53" s="4"/>
      <c r="L53" s="10"/>
      <c r="M53" s="4"/>
      <c r="N53" s="4"/>
      <c r="O53" s="4"/>
      <c r="P53" s="4"/>
      <c r="Q53" s="4"/>
      <c r="R53" s="4"/>
      <c r="S53" s="4"/>
      <c r="T53" s="4"/>
    </row>
    <row r="54" spans="2:20" x14ac:dyDescent="0.2">
      <c r="B54" s="41"/>
      <c r="C54" s="28"/>
      <c r="D54" s="12" t="s">
        <v>33</v>
      </c>
      <c r="E54" s="28" t="s">
        <v>56</v>
      </c>
      <c r="F54" s="24" t="s">
        <v>34</v>
      </c>
      <c r="G54" s="18"/>
      <c r="H54" s="17">
        <v>17020</v>
      </c>
      <c r="I54" s="46" t="s">
        <v>29</v>
      </c>
      <c r="J54" s="3"/>
      <c r="K54" s="4"/>
      <c r="L54" s="10"/>
      <c r="M54" s="4"/>
      <c r="N54" s="4"/>
      <c r="O54" s="4"/>
      <c r="P54" s="4"/>
      <c r="Q54" s="4"/>
      <c r="R54" s="4"/>
      <c r="S54" s="4"/>
      <c r="T54" s="4"/>
    </row>
    <row r="55" spans="2:20" x14ac:dyDescent="0.2">
      <c r="B55" s="41"/>
      <c r="C55" s="28"/>
      <c r="D55" s="12" t="s">
        <v>56</v>
      </c>
      <c r="E55" s="28" t="s">
        <v>57</v>
      </c>
      <c r="F55" s="24" t="s">
        <v>18</v>
      </c>
      <c r="G55" s="18"/>
      <c r="H55" s="17">
        <v>140</v>
      </c>
      <c r="I55" s="46" t="s">
        <v>29</v>
      </c>
      <c r="J55" s="3"/>
      <c r="K55" s="4"/>
      <c r="L55" s="10"/>
      <c r="M55" s="4"/>
      <c r="N55" s="4"/>
      <c r="O55" s="4"/>
      <c r="P55" s="4"/>
      <c r="Q55" s="4"/>
      <c r="R55" s="4"/>
      <c r="S55" s="4"/>
      <c r="T55" s="4"/>
    </row>
    <row r="56" spans="2:20" x14ac:dyDescent="0.2">
      <c r="B56" s="41"/>
      <c r="C56" s="28" t="s">
        <v>58</v>
      </c>
      <c r="D56" s="12" t="s">
        <v>57</v>
      </c>
      <c r="E56" s="28" t="s">
        <v>59</v>
      </c>
      <c r="F56" s="24" t="s">
        <v>18</v>
      </c>
      <c r="G56" s="18"/>
      <c r="H56" s="17">
        <v>320</v>
      </c>
      <c r="I56" s="46" t="s">
        <v>29</v>
      </c>
      <c r="J56" s="3"/>
      <c r="K56" s="4"/>
      <c r="L56" s="10"/>
      <c r="M56" s="4"/>
      <c r="N56" s="4"/>
      <c r="O56" s="4"/>
      <c r="P56" s="4"/>
      <c r="Q56" s="4"/>
      <c r="R56" s="4"/>
      <c r="S56" s="4"/>
      <c r="T56" s="4"/>
    </row>
    <row r="57" spans="2:20" x14ac:dyDescent="0.2">
      <c r="B57" s="41"/>
      <c r="C57" s="28"/>
      <c r="D57" s="12" t="s">
        <v>59</v>
      </c>
      <c r="E57" s="28" t="s">
        <v>58</v>
      </c>
      <c r="F57" s="24" t="s">
        <v>60</v>
      </c>
      <c r="G57" s="18"/>
      <c r="H57" s="17">
        <v>170</v>
      </c>
      <c r="I57" s="46" t="s">
        <v>29</v>
      </c>
      <c r="J57" s="3"/>
      <c r="K57" s="4"/>
      <c r="L57" s="10"/>
      <c r="M57" s="4"/>
      <c r="N57" s="4"/>
      <c r="O57" s="4"/>
      <c r="P57" s="4"/>
      <c r="Q57" s="4"/>
      <c r="R57" s="4"/>
      <c r="S57" s="4"/>
      <c r="T57" s="4"/>
    </row>
    <row r="58" spans="2:20" x14ac:dyDescent="0.2">
      <c r="B58" s="41"/>
      <c r="C58" s="28"/>
      <c r="D58" s="12" t="s">
        <v>58</v>
      </c>
      <c r="E58" s="28" t="s">
        <v>59</v>
      </c>
      <c r="F58" s="24" t="s">
        <v>60</v>
      </c>
      <c r="G58" s="18"/>
      <c r="H58" s="17">
        <v>170</v>
      </c>
      <c r="I58" s="46" t="s">
        <v>29</v>
      </c>
      <c r="J58" s="3"/>
      <c r="K58" s="4"/>
      <c r="L58" s="10"/>
      <c r="M58" s="4"/>
      <c r="N58" s="4"/>
      <c r="O58" s="4"/>
      <c r="P58" s="4"/>
      <c r="Q58" s="4"/>
      <c r="R58" s="4"/>
      <c r="S58" s="4"/>
      <c r="T58" s="4"/>
    </row>
    <row r="59" spans="2:20" x14ac:dyDescent="0.2">
      <c r="B59" s="41"/>
      <c r="C59" s="28"/>
      <c r="D59" s="12" t="s">
        <v>59</v>
      </c>
      <c r="E59" s="28" t="s">
        <v>57</v>
      </c>
      <c r="F59" s="24" t="s">
        <v>18</v>
      </c>
      <c r="G59" s="18"/>
      <c r="H59" s="17">
        <v>320</v>
      </c>
      <c r="I59" s="46" t="s">
        <v>29</v>
      </c>
      <c r="J59" s="3"/>
      <c r="K59" s="4"/>
      <c r="L59" s="10"/>
      <c r="M59" s="4"/>
      <c r="N59" s="4"/>
      <c r="O59" s="4"/>
      <c r="P59" s="4"/>
      <c r="Q59" s="4"/>
      <c r="R59" s="4"/>
      <c r="S59" s="4"/>
      <c r="T59" s="4"/>
    </row>
    <row r="60" spans="2:20" x14ac:dyDescent="0.2">
      <c r="B60" s="40">
        <v>41711</v>
      </c>
      <c r="C60" s="28" t="s">
        <v>61</v>
      </c>
      <c r="D60" s="12" t="s">
        <v>57</v>
      </c>
      <c r="E60" s="28" t="s">
        <v>62</v>
      </c>
      <c r="F60" s="25" t="s">
        <v>66</v>
      </c>
      <c r="G60" s="18">
        <v>150</v>
      </c>
      <c r="H60" s="17"/>
      <c r="I60" s="11">
        <v>150</v>
      </c>
      <c r="J60" s="3"/>
      <c r="K60" s="4"/>
      <c r="L60" s="10"/>
      <c r="M60" s="4"/>
      <c r="N60" s="4"/>
      <c r="O60" s="4"/>
      <c r="P60" s="4"/>
      <c r="Q60" s="4"/>
      <c r="R60" s="4"/>
      <c r="S60" s="4"/>
      <c r="T60" s="4"/>
    </row>
    <row r="61" spans="2:20" x14ac:dyDescent="0.2">
      <c r="B61" s="41"/>
      <c r="C61" s="28"/>
      <c r="D61" s="28" t="s">
        <v>62</v>
      </c>
      <c r="E61" s="28" t="s">
        <v>57</v>
      </c>
      <c r="F61" s="25" t="s">
        <v>66</v>
      </c>
      <c r="G61" s="18">
        <v>150</v>
      </c>
      <c r="H61" s="17"/>
      <c r="I61" s="11">
        <v>150</v>
      </c>
      <c r="J61" s="3"/>
      <c r="K61" s="4"/>
      <c r="L61" s="10"/>
      <c r="M61" s="4"/>
      <c r="N61" s="4"/>
      <c r="O61" s="4"/>
      <c r="P61" s="4"/>
      <c r="Q61" s="4"/>
      <c r="R61" s="4"/>
      <c r="S61" s="4"/>
      <c r="T61" s="4"/>
    </row>
    <row r="62" spans="2:20" x14ac:dyDescent="0.2">
      <c r="B62" s="41"/>
      <c r="C62" s="28" t="s">
        <v>8</v>
      </c>
      <c r="D62" s="12" t="s">
        <v>57</v>
      </c>
      <c r="E62" s="28" t="s">
        <v>56</v>
      </c>
      <c r="F62" s="24" t="s">
        <v>18</v>
      </c>
      <c r="G62" s="18"/>
      <c r="H62" s="17">
        <v>140</v>
      </c>
      <c r="I62" s="46" t="s">
        <v>29</v>
      </c>
      <c r="J62" s="3"/>
      <c r="K62" s="4"/>
      <c r="L62" s="10"/>
      <c r="M62" s="4"/>
      <c r="N62" s="4"/>
      <c r="O62" s="4"/>
      <c r="P62" s="4"/>
      <c r="Q62" s="4"/>
      <c r="R62" s="4"/>
      <c r="S62" s="4"/>
      <c r="T62" s="4"/>
    </row>
    <row r="63" spans="2:20" x14ac:dyDescent="0.2">
      <c r="B63" s="41"/>
      <c r="C63" s="28"/>
      <c r="D63" s="12" t="s">
        <v>56</v>
      </c>
      <c r="E63" s="28" t="s">
        <v>63</v>
      </c>
      <c r="F63" s="24" t="s">
        <v>34</v>
      </c>
      <c r="G63" s="18"/>
      <c r="H63" s="17">
        <v>9440</v>
      </c>
      <c r="I63" s="46" t="s">
        <v>29</v>
      </c>
      <c r="J63" s="3"/>
      <c r="M63" s="4"/>
      <c r="N63" s="4"/>
      <c r="O63" s="4"/>
      <c r="P63" s="4"/>
      <c r="Q63" s="4"/>
      <c r="R63" s="4"/>
      <c r="S63" s="4"/>
      <c r="T63" s="4"/>
    </row>
    <row r="64" spans="2:20" x14ac:dyDescent="0.2">
      <c r="B64" s="42"/>
      <c r="C64" s="29"/>
      <c r="D64" s="14" t="s">
        <v>63</v>
      </c>
      <c r="E64" s="29" t="s">
        <v>8</v>
      </c>
      <c r="F64" s="26" t="s">
        <v>9</v>
      </c>
      <c r="G64" s="22"/>
      <c r="H64" s="23">
        <v>2260</v>
      </c>
      <c r="I64" s="47" t="s">
        <v>29</v>
      </c>
      <c r="J64" s="3"/>
      <c r="M64" s="4"/>
      <c r="N64" s="4"/>
      <c r="O64" s="4"/>
      <c r="P64" s="4"/>
      <c r="Q64" s="4"/>
      <c r="R64" s="4"/>
      <c r="S64" s="4"/>
      <c r="T64" s="4"/>
    </row>
    <row r="66" spans="2:20" s="54" customFormat="1" ht="15.75" x14ac:dyDescent="0.25">
      <c r="B66" s="31" t="s">
        <v>73</v>
      </c>
      <c r="D66" s="31"/>
      <c r="E66" s="31"/>
      <c r="F66" s="32"/>
      <c r="G66" s="33">
        <f>SUM(G7:G64)</f>
        <v>14170</v>
      </c>
      <c r="H66" s="33">
        <f t="shared" ref="H66:I66" si="0">SUM(H7:H64)</f>
        <v>47910</v>
      </c>
      <c r="I66" s="33">
        <f t="shared" si="0"/>
        <v>14170</v>
      </c>
      <c r="J66" s="34"/>
      <c r="K66" s="89" t="s">
        <v>13</v>
      </c>
      <c r="L66" s="90">
        <v>4000</v>
      </c>
      <c r="M66" s="30"/>
      <c r="N66" s="30"/>
      <c r="O66" s="30"/>
      <c r="P66" s="30"/>
      <c r="Q66" s="30"/>
      <c r="R66" s="30"/>
      <c r="S66" s="30"/>
      <c r="T66" s="30"/>
    </row>
    <row r="67" spans="2:20" s="75" customFormat="1" x14ac:dyDescent="0.2">
      <c r="B67" s="76" t="s">
        <v>70</v>
      </c>
      <c r="D67" s="76"/>
      <c r="E67" s="76"/>
      <c r="F67" s="76"/>
      <c r="G67" s="77">
        <f>G66*0.434</f>
        <v>6149.78</v>
      </c>
      <c r="H67" s="77">
        <f t="shared" ref="H67:I67" si="1">H66*0.434</f>
        <v>20792.939999999999</v>
      </c>
      <c r="I67" s="77">
        <f t="shared" si="1"/>
        <v>6149.78</v>
      </c>
      <c r="K67" s="91" t="s">
        <v>16</v>
      </c>
      <c r="L67" s="90">
        <f>SUM(H7:H11)</f>
        <v>4240</v>
      </c>
    </row>
    <row r="68" spans="2:20" s="75" customFormat="1" ht="13.5" thickBot="1" x14ac:dyDescent="0.25">
      <c r="B68" s="76" t="s">
        <v>69</v>
      </c>
      <c r="D68" s="76"/>
      <c r="E68" s="76"/>
      <c r="F68" s="76"/>
      <c r="G68" s="77">
        <f>G67/45</f>
        <v>136.66177777777779</v>
      </c>
      <c r="H68" s="77">
        <f t="shared" ref="H68:I68" si="2">H67/45</f>
        <v>462.06533333333329</v>
      </c>
      <c r="I68" s="77">
        <f t="shared" si="2"/>
        <v>136.66177777777779</v>
      </c>
      <c r="K68" s="92" t="s">
        <v>19</v>
      </c>
      <c r="L68" s="93">
        <f>L67-L66</f>
        <v>240</v>
      </c>
    </row>
    <row r="69" spans="2:20" ht="13.5" customHeight="1" thickTop="1" x14ac:dyDescent="0.2">
      <c r="G69" s="33"/>
      <c r="H69" s="33"/>
      <c r="I69" s="33"/>
      <c r="J69" s="34"/>
      <c r="K69" s="7"/>
      <c r="L69" s="1"/>
    </row>
    <row r="70" spans="2:20" x14ac:dyDescent="0.2">
      <c r="B70" s="45" t="s">
        <v>75</v>
      </c>
      <c r="I70" s="67">
        <v>4000</v>
      </c>
      <c r="K70" s="4" t="s">
        <v>22</v>
      </c>
      <c r="L70" s="10">
        <v>28300</v>
      </c>
    </row>
    <row r="71" spans="2:20" x14ac:dyDescent="0.2">
      <c r="B71" s="45" t="s">
        <v>74</v>
      </c>
      <c r="I71" s="67">
        <v>28300</v>
      </c>
      <c r="K71" s="5" t="s">
        <v>25</v>
      </c>
      <c r="L71" s="10">
        <f>SUM(H12:H64)</f>
        <v>43670</v>
      </c>
    </row>
    <row r="72" spans="2:20" ht="13.5" thickBot="1" x14ac:dyDescent="0.25">
      <c r="B72" s="45" t="s">
        <v>76</v>
      </c>
      <c r="I72" s="63">
        <v>87</v>
      </c>
      <c r="K72" s="43" t="s">
        <v>19</v>
      </c>
      <c r="L72" s="15">
        <f>L71-L70</f>
        <v>15370</v>
      </c>
    </row>
    <row r="73" spans="2:20" ht="14.25" thickTop="1" thickBot="1" x14ac:dyDescent="0.25">
      <c r="I73" s="63"/>
      <c r="K73" s="63"/>
    </row>
    <row r="74" spans="2:20" s="73" customFormat="1" ht="20.25" customHeight="1" x14ac:dyDescent="0.25">
      <c r="B74" s="68" t="s">
        <v>77</v>
      </c>
      <c r="C74" s="74"/>
      <c r="D74" s="69"/>
      <c r="E74" s="69"/>
      <c r="F74" s="70"/>
      <c r="G74" s="71"/>
      <c r="H74" s="71"/>
      <c r="I74" s="72">
        <f>I66+I70+I71+I72</f>
        <v>46557</v>
      </c>
    </row>
    <row r="75" spans="2:20" s="75" customFormat="1" x14ac:dyDescent="0.2">
      <c r="B75" s="78" t="s">
        <v>70</v>
      </c>
      <c r="C75" s="79"/>
      <c r="D75" s="80"/>
      <c r="E75" s="80"/>
      <c r="F75" s="80"/>
      <c r="G75" s="81"/>
      <c r="H75" s="81"/>
      <c r="I75" s="82">
        <f>(I66*0.434)+14355.88</f>
        <v>20505.66</v>
      </c>
    </row>
    <row r="76" spans="2:20" s="88" customFormat="1" ht="19.5" customHeight="1" thickBot="1" x14ac:dyDescent="0.3">
      <c r="B76" s="83" t="s">
        <v>69</v>
      </c>
      <c r="C76" s="84"/>
      <c r="D76" s="85"/>
      <c r="E76" s="85"/>
      <c r="F76" s="85"/>
      <c r="G76" s="86"/>
      <c r="H76" s="86"/>
      <c r="I76" s="87">
        <f>I75/45</f>
        <v>455.68133333333333</v>
      </c>
    </row>
  </sheetData>
  <mergeCells count="6">
    <mergeCell ref="I5:I6"/>
    <mergeCell ref="G5:H5"/>
    <mergeCell ref="F5:F6"/>
    <mergeCell ref="B5:B6"/>
    <mergeCell ref="C5:C6"/>
    <mergeCell ref="D5:E5"/>
  </mergeCells>
  <hyperlinks>
    <hyperlink ref="B3" r:id="rId1"/>
  </hyperlinks>
  <pageMargins left="0.7" right="0.7" top="0.75" bottom="0.75" header="0.3" footer="0.3"/>
  <pageSetup orientation="portrait" r:id="rId2"/>
  <ignoredErrors>
    <ignoredError sqref="L71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</dc:creator>
  <cp:lastModifiedBy>doi</cp:lastModifiedBy>
  <dcterms:created xsi:type="dcterms:W3CDTF">2014-03-23T03:49:38Z</dcterms:created>
  <dcterms:modified xsi:type="dcterms:W3CDTF">2014-03-23T08:29:39Z</dcterms:modified>
</cp:coreProperties>
</file>